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34.102\zaisei102\◆財政係\04決算（決算統計、財政指標、財政状況）\05財政状況資料集\R02（R01決算）\R03.09.13_【追加作業依頼】令和元年度財政状況資料集の作成について（公会計分）\03_県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<sst xmlns="http://schemas.openxmlformats.org/spreadsheetml/2006/main" count="1111" uniqueCount="655">
  <si>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</si>
  <si>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</si>
  <si>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</si>
  <si>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</si>
  <si>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</si>
  <si>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</si>
  <si>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</si>
  <si>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</si>
  <si>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</si>
  <si>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</si>
  <si>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</si>
  <si>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</si>
  <si>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</si>
  <si>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</si>
  <si>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</si>
  <si>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</si>
  <si>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</si>
  <si>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</si>
  <si>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</si>
  <si>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</si>
  <si>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</si>
  <si>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</si>
  <si>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</si>
  <si>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</si>
  <si>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</si>
  <si>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</si>
  <si>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</si>
  <si>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</si>
  <si>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</si>
  <si>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</si>
  <si>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</si>
  <si>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</si>
  <si>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</si>
  <si>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</si>
  <si>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</si>
  <si>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</si>
  <si>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</si>
  <si>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</si>
  <si>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</si>
  <si>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</si>
  <si>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</si>
  <si>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</si>
  <si>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</si>
  <si>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</si>
  <si>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</si>
  <si>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</si>
  <si>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</si>
  <si>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</si>
  <si>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</si>
  <si>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</si>
  <si>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</si>
  <si>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</si>
  <si>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</si>
  <si>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</si>
  <si>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</si>
  <si>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</si>
  <si>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</si>
  <si>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</si>
  <si>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</si>
  <si>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</si>
  <si>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</si>
  <si>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</si>
  <si>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</si>
  <si>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</si>
  <si>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</si>
  <si>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</si>
  <si>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</si>
  <si>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</si>
  <si>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</si>
  <si>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</si>
  <si>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</si>
  <si>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</si>
  <si>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</si>
  <si>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</si>
  <si>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</si>
  <si>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</si>
  <si>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</si>
  <si>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</si>
  <si>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</si>
  <si>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</si>
  <si>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</si>
  <si>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</si>
  <si>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</si>
  <si>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</si>
  <si>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</si>
  <si>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</si>
  <si>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</si>
  <si>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</si>
  <si>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</si>
  <si>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</si>
  <si>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</si>
  <si>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</si>
  <si>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</si>
  <si>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</si>
  <si>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</si>
  <si>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</si>
  <si>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</si>
  <si>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</si>
  <si>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白河市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</si>
  <si>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</si>
  <si>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</si>
  <si>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</si>
  <si>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</si>
  <si>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</si>
  <si>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</si>
  <si>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</si>
  <si>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</si>
  <si>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</si>
  <si>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</si>
  <si>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</si>
  <si>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</si>
  <si>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</si>
  <si>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</si>
  <si>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</si>
  <si>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</si>
  <si>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</si>
  <si>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</si>
  <si>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</si>
  <si>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</si>
  <si>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</si>
  <si>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</si>
  <si>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</si>
  <si>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</si>
  <si>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</si>
  <si>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</si>
  <si>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</si>
  <si>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</si>
  <si>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</si>
  <si>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</si>
  <si>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</si>
  <si>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</si>
  <si>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</si>
  <si>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</si>
  <si>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</si>
  <si>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</si>
  <si>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</si>
  <si>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</si>
  <si>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</si>
  <si>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</si>
  <si>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</si>
  <si>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</si>
  <si>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</si>
  <si>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</si>
  <si>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</si>
  <si>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</si>
  <si>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</si>
  <si>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</si>
  <si>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</si>
  <si>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</si>
  <si>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</si>
  <si>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</si>
  <si>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</si>
  <si>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</si>
  <si>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</si>
  <si>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</si>
  <si>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</si>
  <si>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</si>
  <si>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</si>
  <si>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</si>
  <si>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</si>
  <si>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</si>
  <si>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</si>
  <si>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</si>
  <si>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</si>
  <si>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</si>
  <si>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</si>
  <si>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</si>
  <si>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</si>
  <si>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</si>
  <si>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</si>
  <si>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</si>
  <si>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</si>
  <si>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</si>
  <si>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</si>
  <si>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</si>
  <si>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</si>
  <si>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</si>
  <si>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</si>
  <si>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</si>
  <si>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</si>
  <si>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</si>
  <si>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</si>
  <si>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</si>
  <si>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</si>
  <si>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</si>
  <si>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</si>
  <si>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</si>
  <si>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</si>
  <si>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</si>
  <si>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</si>
  <si>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</si>
  <si>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</si>
  <si>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</si>
  <si>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</si>
  <si>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</si>
  <si>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</si>
  <si>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</si>
  <si>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</si>
  <si>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</si>
  <si>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</si>
  <si>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</si>
  <si>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</si>
  <si>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</si>
  <si>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</si>
  <si>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</si>
  <si>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</si>
  <si>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</si>
  <si>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</si>
  <si>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</si>
  <si>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</si>
  <si>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</si>
  <si>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</si>
  <si>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</si>
  <si>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</si>
  <si>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</si>
  <si>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</si>
  <si>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</si>
  <si>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</si>
  <si>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</si>
  <si>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福島県白河市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</si>
  <si>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</si>
  <si>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</si>
  <si>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</si>
  <si>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</si>
  <si>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</si>
  <si>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</si>
  <si>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</si>
  <si>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</si>
  <si>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</si>
  <si>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</si>
  <si>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</si>
  <si>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</si>
  <si>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</si>
  <si>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</si>
  <si>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</si>
  <si>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</si>
  <si>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</si>
  <si>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</si>
  <si>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</si>
  <si>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</si>
  <si>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</si>
  <si>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</si>
  <si>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</si>
  <si>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</si>
  <si>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</si>
  <si>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</si>
  <si>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</si>
  <si>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</si>
  <si>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</si>
  <si>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</si>
  <si>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</si>
  <si>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</si>
  <si>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</si>
  <si>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</si>
  <si>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</si>
  <si>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</si>
  <si>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</si>
  <si>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</si>
  <si>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</si>
  <si>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</si>
  <si>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</si>
  <si>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</si>
  <si>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</si>
  <si>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</si>
  <si>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</si>
  <si>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</si>
  <si>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</si>
  <si>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</si>
  <si>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</si>
  <si>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</si>
  <si>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</si>
  <si>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</si>
  <si>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</si>
  <si>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</si>
  <si>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</si>
  <si>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</si>
  <si>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</si>
  <si>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</si>
  <si>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</si>
  <si>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</si>
  <si>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</si>
  <si>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</si>
  <si>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</si>
  <si>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</si>
  <si>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</si>
  <si>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</si>
  <si>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</si>
  <si>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</si>
  <si>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</si>
  <si>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</si>
  <si>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</si>
  <si>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</si>
  <si>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</si>
  <si>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</si>
  <si>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</si>
  <si>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</si>
  <si>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</si>
  <si>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</si>
  <si>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</si>
  <si>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</si>
  <si>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</si>
  <si>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</si>
  <si>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</si>
  <si>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</si>
  <si>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</si>
  <si>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</si>
  <si>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</si>
  <si>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</si>
  <si>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</si>
  <si>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</si>
  <si>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</si>
  <si>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</si>
  <si>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</si>
  <si>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</si>
  <si>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</si>
  <si>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</si>
  <si>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</si>
  <si>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</si>
  <si>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</si>
  <si>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</si>
  <si>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</si>
  <si>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</si>
  <si>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</si>
  <si>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</si>
  <si>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</si>
  <si>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</si>
  <si>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</si>
  <si>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</si>
  <si>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</si>
  <si>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</si>
  <si>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</si>
  <si>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</si>
  <si>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</si>
  <si>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</si>
  <si>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</si>
  <si>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</si>
  <si>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</si>
  <si>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</si>
  <si>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</si>
  <si>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</si>
  <si>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</si>
  <si>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</si>
  <si>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</si>
  <si>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</si>
  <si>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</si>
  <si>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</si>
  <si>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</si>
  <si>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</si>
  <si>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</si>
  <si>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</si>
  <si>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</si>
  <si>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</si>
  <si>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</si>
  <si>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</si>
  <si>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</si>
  <si>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</si>
  <si>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</si>
  <si>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</si>
  <si>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</si>
  <si>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</si>
  <si>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</si>
  <si>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</si>
  <si>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</si>
  <si>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</si>
  <si>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</si>
  <si>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</si>
  <si>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</si>
  <si>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</si>
  <si>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</si>
  <si>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</si>
  <si>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</si>
  <si>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</si>
  <si>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</si>
  <si>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</si>
  <si>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</si>
  <si>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福島県白河市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</si>
  <si>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</si>
  <si>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</si>
  <si>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</si>
  <si>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</si>
  <si>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</si>
  <si>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</si>
  <si>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</si>
  <si>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</si>
  <si>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</si>
  <si>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</si>
  <si>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</si>
  <si>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</si>
  <si>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</si>
  <si>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</si>
  <si>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</si>
  <si>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</si>
  <si>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</si>
  <si>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</si>
  <si>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</si>
  <si>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</si>
  <si>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国有林野払受費特別会計</t>
    <phoneticPr fontId="5"/>
  </si>
  <si>
    <t>教育財産特別会計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</si>
  <si>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</si>
  <si>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</si>
  <si>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</si>
  <si>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</si>
  <si>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</si>
  <si>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</si>
  <si>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</si>
  <si>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</si>
  <si>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</si>
  <si>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</si>
  <si>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</si>
  <si>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</si>
  <si>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</si>
  <si>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</si>
  <si>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</si>
  <si>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</si>
  <si>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</si>
  <si>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</si>
  <si>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</si>
  <si>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</si>
  <si>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</si>
  <si>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</si>
  <si>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</si>
  <si>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</si>
  <si>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個別排水処理事業特別会計</t>
    <phoneticPr fontId="5"/>
  </si>
  <si>
    <t>地方卸売市場特別会計</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</si>
  <si>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</si>
  <si>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</si>
  <si>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</si>
  <si>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</si>
  <si>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</si>
  <si>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</si>
  <si>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</si>
  <si>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</si>
  <si>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</si>
  <si>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</si>
  <si>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</si>
  <si>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</si>
  <si>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</si>
  <si>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</si>
  <si>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</si>
  <si>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</si>
  <si>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</si>
  <si>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</si>
  <si>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</si>
  <si>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</si>
  <si>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</si>
  <si>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</si>
  <si>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</si>
  <si>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</si>
  <si>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</si>
  <si>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</si>
  <si>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</si>
  <si>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</si>
  <si>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</si>
  <si>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</si>
  <si>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</si>
  <si>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</si>
  <si>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</si>
  <si>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</si>
  <si>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</si>
  <si>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</si>
  <si>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</si>
  <si>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</si>
  <si>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</si>
  <si>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</si>
  <si>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</si>
  <si>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</si>
  <si>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</si>
  <si>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</si>
  <si>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</si>
  <si>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</si>
  <si>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</si>
  <si>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</si>
  <si>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</si>
  <si>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</si>
  <si>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</si>
  <si>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</si>
  <si>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</si>
  <si>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</si>
  <si>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</si>
  <si>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</si>
  <si>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</si>
  <si>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</si>
  <si>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</si>
  <si>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</si>
  <si>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</si>
  <si>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</si>
  <si>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</si>
  <si>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</si>
  <si>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</si>
  <si>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</si>
  <si>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</si>
  <si>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</si>
  <si>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</si>
  <si>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</si>
  <si>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</si>
  <si>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</si>
  <si>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</si>
  <si>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</si>
  <si>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</si>
  <si>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</si>
  <si>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</si>
  <si>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</si>
  <si>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</si>
  <si>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</si>
  <si>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</si>
  <si>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</si>
  <si>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</si>
  <si>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</si>
  <si>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</si>
  <si>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</si>
  <si>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</si>
  <si>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</si>
  <si>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</si>
  <si>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</si>
  <si>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</si>
  <si>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</si>
  <si>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</si>
  <si>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</si>
  <si>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</si>
  <si>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</si>
  <si>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</si>
  <si>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</si>
  <si>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</si>
  <si>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</si>
  <si>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</si>
  <si>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</si>
  <si>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</si>
  <si>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</si>
  <si>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</si>
  <si>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</si>
  <si>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</si>
  <si>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</si>
  <si>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</si>
  <si>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</si>
  <si>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</si>
  <si>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</si>
  <si>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</si>
  <si>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</si>
  <si>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</si>
  <si>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</si>
  <si>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</si>
  <si>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</si>
  <si>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</si>
  <si>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</si>
  <si>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</si>
  <si>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</si>
  <si>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</si>
  <si>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</si>
  <si>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</si>
  <si>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</si>
  <si>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</si>
  <si>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</si>
  <si>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</si>
  <si>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</si>
  <si>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</si>
  <si>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</si>
  <si>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</si>
  <si>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</si>
  <si>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</si>
  <si>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</si>
  <si>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</si>
  <si>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</si>
  <si>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</si>
  <si>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</si>
  <si>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</si>
  <si>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</si>
  <si>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</si>
  <si>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</si>
  <si>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</si>
  <si>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</si>
  <si>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</si>
  <si>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</si>
  <si>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0.87</t>
  </si>
  <si>
    <t>▲ 1.85</t>
  </si>
  <si>
    <t>水道事業会計</t>
  </si>
  <si>
    <t>一般会計</t>
  </si>
  <si>
    <t>介護保険特別会計</t>
  </si>
  <si>
    <t>国民健康保険特別会計</t>
  </si>
  <si>
    <t>土地造成事業特別会計</t>
  </si>
  <si>
    <t>公共下水道事業特別会計</t>
  </si>
  <si>
    <t>農業集落排水事業特別会計</t>
  </si>
  <si>
    <t>工業用水道事業会計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</si>
  <si>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</si>
  <si>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</si>
  <si>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</si>
  <si>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</si>
  <si>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</si>
  <si>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</si>
  <si>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</si>
  <si>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</si>
  <si>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</si>
  <si>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</si>
  <si>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</si>
  <si>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</si>
  <si>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</si>
  <si>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</si>
  <si>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</si>
  <si>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</si>
  <si>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</si>
  <si>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</si>
  <si>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</si>
  <si>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</si>
  <si>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白河地方広域市町村圏整備組合（一般会計）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</si>
  <si>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白河地方広域市町村圏整備組合（水道用水供給事業会計）</t>
    <rPh sb="0" eb="2">
      <t>シラカワ</t>
    </rPh>
    <rPh sb="2" eb="4">
      <t>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2"/>
  </si>
  <si>
    <t>-</t>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</si>
  <si>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</si>
  <si>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t>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</si>
  <si>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</si>
  <si>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</si>
  <si>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</si>
  <si>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</si>
  <si>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t>
    <phoneticPr fontId="2"/>
  </si>
  <si>
    <t>-</t>
    <phoneticPr fontId="2"/>
  </si>
  <si>
    <t>-</t>
    <phoneticPr fontId="2"/>
  </si>
  <si>
    <t>-</t>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</si>
  <si>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</si>
  <si>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</si>
  <si>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福島県市民交通災害共済組合（一般会計）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
  </si>
  <si>
    <t>白河地方土地開発公社</t>
    <rPh sb="0" eb="2">
      <t>シラカワ</t>
    </rPh>
    <rPh sb="2" eb="4">
      <t>チホウ</t>
    </rPh>
    <rPh sb="4" eb="6">
      <t>トチ</t>
    </rPh>
    <rPh sb="6" eb="8">
      <t>カイハツ</t>
    </rPh>
    <rPh sb="8" eb="10">
      <t>コウシャ</t>
    </rPh>
    <phoneticPr fontId="2"/>
  </si>
  <si>
    <t>ひがし振興公社</t>
    <rPh sb="3" eb="5">
      <t>シンコウ</t>
    </rPh>
    <rPh sb="5" eb="7">
      <t>コウシャ</t>
    </rPh>
    <phoneticPr fontId="2"/>
  </si>
  <si>
    <t>産業サポート白河</t>
    <rPh sb="0" eb="2">
      <t>サンギョウ</t>
    </rPh>
    <rPh sb="6" eb="8">
      <t>シラカワ</t>
    </rPh>
    <phoneticPr fontId="2"/>
  </si>
  <si>
    <t>白河観光物産協会</t>
    <rPh sb="0" eb="2">
      <t>シラカワ</t>
    </rPh>
    <rPh sb="2" eb="4">
      <t>カンコウ</t>
    </rPh>
    <rPh sb="4" eb="6">
      <t>ブッサン</t>
    </rPh>
    <rPh sb="6" eb="8">
      <t>キョウカイ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</si>
  <si>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</si>
  <si>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</si>
  <si>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</si>
  <si>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</si>
  <si>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</si>
  <si>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</si>
  <si>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</si>
  <si>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</si>
  <si>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</si>
  <si>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</si>
  <si>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</si>
  <si>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</si>
  <si>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</si>
  <si>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</si>
  <si>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</si>
  <si>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</si>
  <si>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5"/>
  </si>
  <si>
    <t>合併振興基金</t>
    <rPh sb="0" eb="2">
      <t>ガッペイ</t>
    </rPh>
    <rPh sb="2" eb="4">
      <t>シンコウ</t>
    </rPh>
    <rPh sb="4" eb="6">
      <t>キキン</t>
    </rPh>
    <phoneticPr fontId="5"/>
  </si>
  <si>
    <t>小峰城城郭復元基金</t>
    <rPh sb="0" eb="2">
      <t>コミネ</t>
    </rPh>
    <rPh sb="2" eb="3">
      <t>ジョウ</t>
    </rPh>
    <rPh sb="3" eb="5">
      <t>ジョウカク</t>
    </rPh>
    <rPh sb="5" eb="7">
      <t>フクゲン</t>
    </rPh>
    <rPh sb="7" eb="9">
      <t>キキン</t>
    </rPh>
    <phoneticPr fontId="5"/>
  </si>
  <si>
    <t>愛の基金</t>
    <rPh sb="0" eb="1">
      <t>アイ</t>
    </rPh>
    <rPh sb="2" eb="4">
      <t>キキン</t>
    </rPh>
    <phoneticPr fontId="5"/>
  </si>
  <si>
    <t>ふるさと文化振興基金</t>
    <rPh sb="4" eb="6">
      <t>ブンカ</t>
    </rPh>
    <rPh sb="6" eb="8">
      <t>シンコウ</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</si>
  <si>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</si>
  <si>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</si>
  <si>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</si>
  <si>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</si>
  <si>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</si>
  <si>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</si>
  <si>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</si>
  <si>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</si>
  <si>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</si>
  <si>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</si>
  <si>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が類似団体平均と比べ高い水準にある一方、有形固定資産減価償却率は類似団体平均よりも低い水準にある。これは、市民文化交流館（コミネス）の建設や白河中央中学校の改築等など、老朽化した大規模公共施設を改修してきたことにより、改修に係る起債額が増加する一方、老朽化した施設が更新されたためであると考えられる。引き続き、公共施設等総合管理計画に基づき計画的に老朽化対策を進めていく。</t>
    <rPh sb="1" eb="3">
      <t>ショウライ</t>
    </rPh>
    <rPh sb="3" eb="5">
      <t>フタン</t>
    </rPh>
    <rPh sb="5" eb="7">
      <t>ヒリツ</t>
    </rPh>
    <rPh sb="8" eb="10">
      <t>ルイジ</t>
    </rPh>
    <rPh sb="10" eb="12">
      <t>ダンタイ</t>
    </rPh>
    <rPh sb="12" eb="14">
      <t>ヘイキン</t>
    </rPh>
    <rPh sb="15" eb="16">
      <t>クラ</t>
    </rPh>
    <rPh sb="17" eb="18">
      <t>タカ</t>
    </rPh>
    <rPh sb="19" eb="21">
      <t>スイジュン</t>
    </rPh>
    <rPh sb="24" eb="26">
      <t>イッポウ</t>
    </rPh>
    <rPh sb="27" eb="29">
      <t>ユウケイ</t>
    </rPh>
    <rPh sb="29" eb="31">
      <t>コテイ</t>
    </rPh>
    <rPh sb="31" eb="33">
      <t>シサン</t>
    </rPh>
    <rPh sb="33" eb="35">
      <t>ゲンカ</t>
    </rPh>
    <rPh sb="35" eb="37">
      <t>ショウキャク</t>
    </rPh>
    <rPh sb="37" eb="38">
      <t>リツ</t>
    </rPh>
    <rPh sb="39" eb="41">
      <t>ルイジ</t>
    </rPh>
    <rPh sb="41" eb="43">
      <t>ダンタイ</t>
    </rPh>
    <rPh sb="43" eb="45">
      <t>ヘイキン</t>
    </rPh>
    <rPh sb="48" eb="49">
      <t>ヒク</t>
    </rPh>
    <rPh sb="50" eb="52">
      <t>スイジュン</t>
    </rPh>
    <rPh sb="60" eb="62">
      <t>シミン</t>
    </rPh>
    <rPh sb="62" eb="64">
      <t>ブンカ</t>
    </rPh>
    <rPh sb="64" eb="66">
      <t>コウリュウ</t>
    </rPh>
    <rPh sb="66" eb="67">
      <t>カン</t>
    </rPh>
    <rPh sb="74" eb="76">
      <t>ケンセツ</t>
    </rPh>
    <rPh sb="77" eb="79">
      <t>シラカワ</t>
    </rPh>
    <rPh sb="79" eb="81">
      <t>チュウオウ</t>
    </rPh>
    <rPh sb="81" eb="82">
      <t>チュウ</t>
    </rPh>
    <rPh sb="82" eb="84">
      <t>ガッコウ</t>
    </rPh>
    <rPh sb="85" eb="87">
      <t>カイチク</t>
    </rPh>
    <rPh sb="87" eb="88">
      <t>トウ</t>
    </rPh>
    <rPh sb="91" eb="94">
      <t>ロウキュウカ</t>
    </rPh>
    <rPh sb="96" eb="99">
      <t>ダイキボ</t>
    </rPh>
    <rPh sb="99" eb="101">
      <t>コウキョウ</t>
    </rPh>
    <rPh sb="101" eb="103">
      <t>シセツ</t>
    </rPh>
    <rPh sb="104" eb="106">
      <t>カイシュウ</t>
    </rPh>
    <rPh sb="116" eb="118">
      <t>カイシュウ</t>
    </rPh>
    <rPh sb="119" eb="120">
      <t>カカワ</t>
    </rPh>
    <rPh sb="121" eb="123">
      <t>キサイ</t>
    </rPh>
    <rPh sb="123" eb="124">
      <t>ガク</t>
    </rPh>
    <rPh sb="125" eb="127">
      <t>ゾウカ</t>
    </rPh>
    <rPh sb="129" eb="131">
      <t>イッポウ</t>
    </rPh>
    <rPh sb="132" eb="135">
      <t>ロウキュウカ</t>
    </rPh>
    <rPh sb="137" eb="139">
      <t>シセツ</t>
    </rPh>
    <rPh sb="140" eb="142">
      <t>コウシン</t>
    </rPh>
    <rPh sb="151" eb="152">
      <t>カンガ</t>
    </rPh>
    <rPh sb="157" eb="158">
      <t>ヒ</t>
    </rPh>
    <rPh sb="159" eb="160">
      <t>ツヅ</t>
    </rPh>
    <rPh sb="162" eb="164">
      <t>コウキョウ</t>
    </rPh>
    <rPh sb="164" eb="166">
      <t>シセツ</t>
    </rPh>
    <rPh sb="166" eb="167">
      <t>トウ</t>
    </rPh>
    <rPh sb="167" eb="169">
      <t>ソウゴウ</t>
    </rPh>
    <rPh sb="169" eb="171">
      <t>カンリ</t>
    </rPh>
    <rPh sb="171" eb="173">
      <t>ケイカク</t>
    </rPh>
    <rPh sb="174" eb="175">
      <t>モト</t>
    </rPh>
    <rPh sb="177" eb="180">
      <t>ケイカクテキ</t>
    </rPh>
    <rPh sb="181" eb="184">
      <t>ロウキュウカ</t>
    </rPh>
    <rPh sb="184" eb="186">
      <t>タイサク</t>
    </rPh>
    <rPh sb="187" eb="188">
      <t>スス</t>
    </rPh>
    <phoneticPr fontId="5"/>
  </si>
  <si>
    <t>　各比率とも、合併前の4市村において実施した地方債を財源とする大型事業の影響などにより、類似団体平均を上回っており、近年、合併算定替の段階的な縮減による普通交付税の減額や基金残高の減少の影響等により上昇傾向にある。
　今後も公共施設改修事業等により将来負担比率は増加するものと予想されるため、繰上償還を行い増加率の抑制を図る。また、投資的事業の実施にあたっては、中長期的視点に立って、重要性・緊急性を十分勘案のうえ事業の選別を行うとともに、地方債新規発行額を同年度の地方債元金償還額以下に抑制するように努めるなど、後年度の負担軽減を図る。</t>
    <rPh sb="1" eb="2">
      <t>カク</t>
    </rPh>
    <rPh sb="2" eb="4">
      <t>ヒリツ</t>
    </rPh>
    <rPh sb="7" eb="9">
      <t>ガッペイ</t>
    </rPh>
    <rPh sb="9" eb="10">
      <t>マエ</t>
    </rPh>
    <rPh sb="12" eb="13">
      <t>シ</t>
    </rPh>
    <rPh sb="13" eb="14">
      <t>ムラ</t>
    </rPh>
    <rPh sb="18" eb="20">
      <t>ジッシ</t>
    </rPh>
    <rPh sb="22" eb="25">
      <t>チホウサイ</t>
    </rPh>
    <rPh sb="26" eb="28">
      <t>ザイゲン</t>
    </rPh>
    <rPh sb="31" eb="33">
      <t>オオガタ</t>
    </rPh>
    <rPh sb="33" eb="35">
      <t>ジギョウ</t>
    </rPh>
    <rPh sb="36" eb="38">
      <t>エイキョウ</t>
    </rPh>
    <rPh sb="44" eb="46">
      <t>ルイジ</t>
    </rPh>
    <rPh sb="46" eb="48">
      <t>ダンタイ</t>
    </rPh>
    <rPh sb="48" eb="50">
      <t>ヘイキン</t>
    </rPh>
    <rPh sb="51" eb="53">
      <t>ウワマワ</t>
    </rPh>
    <rPh sb="58" eb="60">
      <t>キンネン</t>
    </rPh>
    <rPh sb="61" eb="63">
      <t>ガッペイ</t>
    </rPh>
    <rPh sb="63" eb="65">
      <t>サンテイ</t>
    </rPh>
    <rPh sb="65" eb="66">
      <t>ガ</t>
    </rPh>
    <rPh sb="67" eb="70">
      <t>ダンカイテキ</t>
    </rPh>
    <rPh sb="71" eb="73">
      <t>シュクゲン</t>
    </rPh>
    <rPh sb="76" eb="78">
      <t>フツウ</t>
    </rPh>
    <rPh sb="78" eb="81">
      <t>コウフゼイ</t>
    </rPh>
    <rPh sb="82" eb="84">
      <t>ゲンガク</t>
    </rPh>
    <rPh sb="85" eb="87">
      <t>キキン</t>
    </rPh>
    <rPh sb="87" eb="89">
      <t>ザンダカ</t>
    </rPh>
    <rPh sb="90" eb="92">
      <t>ゲンショウ</t>
    </rPh>
    <rPh sb="93" eb="95">
      <t>エイキョウ</t>
    </rPh>
    <rPh sb="95" eb="96">
      <t>トウ</t>
    </rPh>
    <rPh sb="99" eb="101">
      <t>ジョウショウ</t>
    </rPh>
    <rPh sb="101" eb="103">
      <t>ケイコウ</t>
    </rPh>
    <rPh sb="109" eb="111">
      <t>コンゴ</t>
    </rPh>
    <rPh sb="112" eb="114">
      <t>コウキョウ</t>
    </rPh>
    <rPh sb="114" eb="116">
      <t>シセツ</t>
    </rPh>
    <rPh sb="116" eb="118">
      <t>カイシュウ</t>
    </rPh>
    <rPh sb="118" eb="120">
      <t>ジギョウ</t>
    </rPh>
    <rPh sb="120" eb="121">
      <t>トウ</t>
    </rPh>
    <rPh sb="124" eb="126">
      <t>ショウライ</t>
    </rPh>
    <rPh sb="126" eb="128">
      <t>フタン</t>
    </rPh>
    <rPh sb="128" eb="130">
      <t>ヒリツ</t>
    </rPh>
    <rPh sb="131" eb="133">
      <t>ゾウカ</t>
    </rPh>
    <rPh sb="138" eb="140">
      <t>ヨソウ</t>
    </rPh>
    <rPh sb="146" eb="148">
      <t>クリア</t>
    </rPh>
    <rPh sb="148" eb="150">
      <t>ショウカン</t>
    </rPh>
    <rPh sb="151" eb="152">
      <t>オコナ</t>
    </rPh>
    <rPh sb="153" eb="155">
      <t>ゾウカ</t>
    </rPh>
    <rPh sb="155" eb="156">
      <t>リツ</t>
    </rPh>
    <rPh sb="157" eb="159">
      <t>ヨクセイ</t>
    </rPh>
    <rPh sb="160" eb="161">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</si>
</sst>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77507</c:v>
                </c:pt>
                <c:pt idx="1">
                  <c:v>57295</c:v>
                </c:pt>
                <c:pt idx="2">
                  <c:v>54110</c:v>
                </c:pt>
                <c:pt idx="3">
                  <c:v>54684</c:v>
                </c:pt>
                <c:pt idx="4">
                  <c:v>62383</c:v>
                </c:pt>
              </c:numCache>
            </c:numRef>
          </c:val>
          <c:smooth val="0"/>
          <c:extLst>
            <c:ext xmlns:c16="http://schemas.microsoft.com/office/drawing/2014/chart" uri="{C3380CC4-5D6E-409C-BE32-E72D297353CC}">
              <c16:uniqueId val="{00000000-9291-40E4-8DF0-FD5CA2BAAD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126603</c:v>
                </c:pt>
                <c:pt idx="1">
                  <c:v>133158</c:v>
                </c:pt>
                <c:pt idx="2">
                  <c:v>59767</c:v>
                </c:pt>
                <c:pt idx="3">
                  <c:v>80522</c:v>
                </c:pt>
                <c:pt idx="4">
                  <c:v>69112</c:v>
                </c:pt>
              </c:numCache>
            </c:numRef>
          </c:val>
          <c:smooth val="0"/>
          <c:extLst>
            <c:ext xmlns:c16="http://schemas.microsoft.com/office/drawing/2014/chart" uri="{C3380CC4-5D6E-409C-BE32-E72D297353CC}">
              <c16:uniqueId val="{00000001-9291-40E4-8DF0-FD5CA2BAAD8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7.56</c:v>
                </c:pt>
                <c:pt idx="1">
                  <c:v>7.07</c:v>
                </c:pt>
                <c:pt idx="2">
                  <c:v>5.61</c:v>
                </c:pt>
                <c:pt idx="3">
                  <c:v>5.9</c:v>
                </c:pt>
                <c:pt idx="4">
                  <c:v>7.19</c:v>
                </c:pt>
              </c:numCache>
            </c:numRef>
          </c:val>
          <c:extLst>
            <c:ext xmlns:c16="http://schemas.microsoft.com/office/drawing/2014/chart" uri="{C3380CC4-5D6E-409C-BE32-E72D297353CC}">
              <c16:uniqueId val="{00000000-1949-4C4D-AB59-CF7E64D8F6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19.399999999999999</c:v>
                </c:pt>
                <c:pt idx="1">
                  <c:v>19.48</c:v>
                </c:pt>
                <c:pt idx="2">
                  <c:v>18.68</c:v>
                </c:pt>
                <c:pt idx="3">
                  <c:v>18.77</c:v>
                </c:pt>
                <c:pt idx="4">
                  <c:v>15.46</c:v>
                </c:pt>
              </c:numCache>
            </c:numRef>
          </c:val>
          <c:extLst>
            <c:ext xmlns:c16="http://schemas.microsoft.com/office/drawing/2014/chart" uri="{C3380CC4-5D6E-409C-BE32-E72D297353CC}">
              <c16:uniqueId val="{00000001-1949-4C4D-AB59-CF7E64D8F61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1.35</c:v>
                </c:pt>
                <c:pt idx="1">
                  <c:v>-0.87</c:v>
                </c:pt>
                <c:pt idx="2">
                  <c:v>-1.85</c:v>
                </c:pt>
                <c:pt idx="3">
                  <c:v>0.19</c:v>
                </c:pt>
                <c:pt idx="4">
                  <c:v>2.92</c:v>
                </c:pt>
              </c:numCache>
            </c:numRef>
          </c:val>
          <c:smooth val="0"/>
          <c:extLst>
            <c:ext xmlns:c16="http://schemas.microsoft.com/office/drawing/2014/chart" uri="{C3380CC4-5D6E-409C-BE32-E72D297353CC}">
              <c16:uniqueId val="{00000002-1949-4C4D-AB59-CF7E64D8F61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0.02</c:v>
                </c:pt>
                <c:pt idx="4">
                  <c:v>#N/A</c:v>
                </c:pt>
                <c:pt idx="5">
                  <c:v>0.02</c:v>
                </c:pt>
                <c:pt idx="6">
                  <c:v>#N/A</c:v>
                </c:pt>
                <c:pt idx="7">
                  <c:v>0.01</c:v>
                </c:pt>
                <c:pt idx="8">
                  <c:v>#N/A</c:v>
                </c:pt>
                <c:pt idx="9">
                  <c:v>0.16</c:v>
                </c:pt>
              </c:numCache>
            </c:numRef>
          </c:val>
          <c:extLst>
            <c:ext xmlns:c16="http://schemas.microsoft.com/office/drawing/2014/chart" uri="{C3380CC4-5D6E-409C-BE32-E72D297353CC}">
              <c16:uniqueId val="{00000000-6240-4986-BAD7-F3A90704E0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40-4986-BAD7-F3A90704E01B}"/>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0.16</c:v>
                </c:pt>
                <c:pt idx="2">
                  <c:v>#N/A</c:v>
                </c:pt>
                <c:pt idx="3">
                  <c:v>0.18</c:v>
                </c:pt>
                <c:pt idx="4">
                  <c:v>#N/A</c:v>
                </c:pt>
                <c:pt idx="5">
                  <c:v>0.18</c:v>
                </c:pt>
                <c:pt idx="6">
                  <c:v>#N/A</c:v>
                </c:pt>
                <c:pt idx="7">
                  <c:v>0.15</c:v>
                </c:pt>
                <c:pt idx="8">
                  <c:v>#N/A</c:v>
                </c:pt>
                <c:pt idx="9">
                  <c:v>0.17</c:v>
                </c:pt>
              </c:numCache>
            </c:numRef>
          </c:val>
          <c:extLst>
            <c:ext xmlns:c16="http://schemas.microsoft.com/office/drawing/2014/chart" uri="{C3380CC4-5D6E-409C-BE32-E72D297353CC}">
              <c16:uniqueId val="{00000002-6240-4986-BAD7-F3A90704E01B}"/>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0.18</c:v>
                </c:pt>
              </c:numCache>
            </c:numRef>
          </c:val>
          <c:extLst>
            <c:ext xmlns:c16="http://schemas.microsoft.com/office/drawing/2014/chart" uri="{C3380CC4-5D6E-409C-BE32-E72D297353CC}">
              <c16:uniqueId val="{00000003-6240-4986-BAD7-F3A90704E01B}"/>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0.18</c:v>
                </c:pt>
              </c:numCache>
            </c:numRef>
          </c:val>
          <c:extLst>
            <c:ext xmlns:c16="http://schemas.microsoft.com/office/drawing/2014/chart" uri="{C3380CC4-5D6E-409C-BE32-E72D297353CC}">
              <c16:uniqueId val="{00000004-6240-4986-BAD7-F3A90704E01B}"/>
            </c:ext>
          </c:extLst>
        </c:ser>
        <c:ser>
          <c:idx val="5"/>
          <c:order val="5"/>
          <c:tx>
            <c:strRef>
              <c:f>データシート!$A$32</c:f>
              <c:strCache>
                <c:ptCount val="1"/>
                <c:pt idx="0">
                  <c:v>土地造成事業特別会計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0.55000000000000004</c:v>
                </c:pt>
                <c:pt idx="2">
                  <c:v>#N/A</c:v>
                </c:pt>
                <c:pt idx="3">
                  <c:v>0.54</c:v>
                </c:pt>
                <c:pt idx="4">
                  <c:v>#N/A</c:v>
                </c:pt>
                <c:pt idx="5">
                  <c:v>0.55000000000000004</c:v>
                </c:pt>
                <c:pt idx="6">
                  <c:v>#N/A</c:v>
                </c:pt>
                <c:pt idx="7">
                  <c:v>0.53</c:v>
                </c:pt>
                <c:pt idx="8">
                  <c:v>#N/A</c:v>
                </c:pt>
                <c:pt idx="9">
                  <c:v>0.47</c:v>
                </c:pt>
              </c:numCache>
            </c:numRef>
          </c:val>
          <c:extLst>
            <c:ext xmlns:c16="http://schemas.microsoft.com/office/drawing/2014/chart" uri="{C3380CC4-5D6E-409C-BE32-E72D297353CC}">
              <c16:uniqueId val="{00000005-6240-4986-BAD7-F3A90704E01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2.8</c:v>
                </c:pt>
                <c:pt idx="2">
                  <c:v>#N/A</c:v>
                </c:pt>
                <c:pt idx="3">
                  <c:v>1.65</c:v>
                </c:pt>
                <c:pt idx="4">
                  <c:v>#N/A</c:v>
                </c:pt>
                <c:pt idx="5">
                  <c:v>2.83</c:v>
                </c:pt>
                <c:pt idx="6">
                  <c:v>#N/A</c:v>
                </c:pt>
                <c:pt idx="7">
                  <c:v>1.46</c:v>
                </c:pt>
                <c:pt idx="8">
                  <c:v>#N/A</c:v>
                </c:pt>
                <c:pt idx="9">
                  <c:v>1.59</c:v>
                </c:pt>
              </c:numCache>
            </c:numRef>
          </c:val>
          <c:extLst>
            <c:ext xmlns:c16="http://schemas.microsoft.com/office/drawing/2014/chart" uri="{C3380CC4-5D6E-409C-BE32-E72D297353CC}">
              <c16:uniqueId val="{00000006-6240-4986-BAD7-F3A90704E01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1.19</c:v>
                </c:pt>
                <c:pt idx="2">
                  <c:v>#N/A</c:v>
                </c:pt>
                <c:pt idx="3">
                  <c:v>2.02</c:v>
                </c:pt>
                <c:pt idx="4">
                  <c:v>#N/A</c:v>
                </c:pt>
                <c:pt idx="5">
                  <c:v>0.77</c:v>
                </c:pt>
                <c:pt idx="6">
                  <c:v>#N/A</c:v>
                </c:pt>
                <c:pt idx="7">
                  <c:v>1.48</c:v>
                </c:pt>
                <c:pt idx="8">
                  <c:v>#N/A</c:v>
                </c:pt>
                <c:pt idx="9">
                  <c:v>1.88</c:v>
                </c:pt>
              </c:numCache>
            </c:numRef>
          </c:val>
          <c:extLst>
            <c:ext xmlns:c16="http://schemas.microsoft.com/office/drawing/2014/chart" uri="{C3380CC4-5D6E-409C-BE32-E72D297353CC}">
              <c16:uniqueId val="{00000007-6240-4986-BAD7-F3A90704E01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7.56</c:v>
                </c:pt>
                <c:pt idx="2">
                  <c:v>#N/A</c:v>
                </c:pt>
                <c:pt idx="3">
                  <c:v>7.12</c:v>
                </c:pt>
                <c:pt idx="4">
                  <c:v>#N/A</c:v>
                </c:pt>
                <c:pt idx="5">
                  <c:v>5.67</c:v>
                </c:pt>
                <c:pt idx="6">
                  <c:v>#N/A</c:v>
                </c:pt>
                <c:pt idx="7">
                  <c:v>6</c:v>
                </c:pt>
                <c:pt idx="8">
                  <c:v>#N/A</c:v>
                </c:pt>
                <c:pt idx="9">
                  <c:v>7.26</c:v>
                </c:pt>
              </c:numCache>
            </c:numRef>
          </c:val>
          <c:extLst>
            <c:ext xmlns:c16="http://schemas.microsoft.com/office/drawing/2014/chart" uri="{C3380CC4-5D6E-409C-BE32-E72D297353CC}">
              <c16:uniqueId val="{00000008-6240-4986-BAD7-F3A90704E01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6.89</c:v>
                </c:pt>
                <c:pt idx="2">
                  <c:v>#N/A</c:v>
                </c:pt>
                <c:pt idx="3">
                  <c:v>7.6</c:v>
                </c:pt>
                <c:pt idx="4">
                  <c:v>#N/A</c:v>
                </c:pt>
                <c:pt idx="5">
                  <c:v>8.25</c:v>
                </c:pt>
                <c:pt idx="6">
                  <c:v>#N/A</c:v>
                </c:pt>
                <c:pt idx="7">
                  <c:v>9.39</c:v>
                </c:pt>
                <c:pt idx="8">
                  <c:v>#N/A</c:v>
                </c:pt>
                <c:pt idx="9">
                  <c:v>8.81</c:v>
                </c:pt>
              </c:numCache>
            </c:numRef>
          </c:val>
          <c:extLst>
            <c:ext xmlns:c16="http://schemas.microsoft.com/office/drawing/2014/chart" uri="{C3380CC4-5D6E-409C-BE32-E72D297353CC}">
              <c16:uniqueId val="{00000009-6240-4986-BAD7-F3A90704E01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3271</c:v>
                </c:pt>
                <c:pt idx="5">
                  <c:v>3304</c:v>
                </c:pt>
                <c:pt idx="8">
                  <c:v>3237</c:v>
                </c:pt>
                <c:pt idx="11">
                  <c:v>3193</c:v>
                </c:pt>
                <c:pt idx="14">
                  <c:v>3099</c:v>
                </c:pt>
              </c:numCache>
            </c:numRef>
          </c:val>
          <c:extLst>
            <c:ext xmlns:c16="http://schemas.microsoft.com/office/drawing/2014/chart" uri="{C3380CC4-5D6E-409C-BE32-E72D297353CC}">
              <c16:uniqueId val="{00000000-C931-4479-A511-2343CFB2BB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31-4479-A511-2343CFB2BB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74</c:v>
                </c:pt>
                <c:pt idx="3">
                  <c:v>40</c:v>
                </c:pt>
                <c:pt idx="6">
                  <c:v>37</c:v>
                </c:pt>
                <c:pt idx="9">
                  <c:v>38</c:v>
                </c:pt>
                <c:pt idx="12">
                  <c:v>26</c:v>
                </c:pt>
              </c:numCache>
            </c:numRef>
          </c:val>
          <c:extLst>
            <c:ext xmlns:c16="http://schemas.microsoft.com/office/drawing/2014/chart" uri="{C3380CC4-5D6E-409C-BE32-E72D297353CC}">
              <c16:uniqueId val="{00000002-C931-4479-A511-2343CFB2BB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139</c:v>
                </c:pt>
                <c:pt idx="3">
                  <c:v>147</c:v>
                </c:pt>
                <c:pt idx="6">
                  <c:v>145</c:v>
                </c:pt>
                <c:pt idx="9">
                  <c:v>86</c:v>
                </c:pt>
                <c:pt idx="12">
                  <c:v>34</c:v>
                </c:pt>
              </c:numCache>
            </c:numRef>
          </c:val>
          <c:extLst>
            <c:ext xmlns:c16="http://schemas.microsoft.com/office/drawing/2014/chart" uri="{C3380CC4-5D6E-409C-BE32-E72D297353CC}">
              <c16:uniqueId val="{00000003-C931-4479-A511-2343CFB2BB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1200</c:v>
                </c:pt>
                <c:pt idx="3">
                  <c:v>1207</c:v>
                </c:pt>
                <c:pt idx="6">
                  <c:v>1440</c:v>
                </c:pt>
                <c:pt idx="9">
                  <c:v>1383</c:v>
                </c:pt>
                <c:pt idx="12">
                  <c:v>1483</c:v>
                </c:pt>
              </c:numCache>
            </c:numRef>
          </c:val>
          <c:extLst>
            <c:ext xmlns:c16="http://schemas.microsoft.com/office/drawing/2014/chart" uri="{C3380CC4-5D6E-409C-BE32-E72D297353CC}">
              <c16:uniqueId val="{00000004-C931-4479-A511-2343CFB2BB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31-4479-A511-2343CFB2BB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31-4479-A511-2343CFB2BB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3331</c:v>
                </c:pt>
                <c:pt idx="3">
                  <c:v>3331</c:v>
                </c:pt>
                <c:pt idx="6">
                  <c:v>3297</c:v>
                </c:pt>
                <c:pt idx="9">
                  <c:v>3226</c:v>
                </c:pt>
                <c:pt idx="12">
                  <c:v>3173</c:v>
                </c:pt>
              </c:numCache>
            </c:numRef>
          </c:val>
          <c:extLst>
            <c:ext xmlns:c16="http://schemas.microsoft.com/office/drawing/2014/chart" uri="{C3380CC4-5D6E-409C-BE32-E72D297353CC}">
              <c16:uniqueId val="{00000007-C931-4479-A511-2343CFB2BBE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1473</c:v>
                </c:pt>
                <c:pt idx="2">
                  <c:v>#N/A</c:v>
                </c:pt>
                <c:pt idx="3">
                  <c:v>#N/A</c:v>
                </c:pt>
                <c:pt idx="4">
                  <c:v>1421</c:v>
                </c:pt>
                <c:pt idx="5">
                  <c:v>#N/A</c:v>
                </c:pt>
                <c:pt idx="6">
                  <c:v>#N/A</c:v>
                </c:pt>
                <c:pt idx="7">
                  <c:v>1682</c:v>
                </c:pt>
                <c:pt idx="8">
                  <c:v>#N/A</c:v>
                </c:pt>
                <c:pt idx="9">
                  <c:v>#N/A</c:v>
                </c:pt>
                <c:pt idx="10">
                  <c:v>1540</c:v>
                </c:pt>
                <c:pt idx="11">
                  <c:v>#N/A</c:v>
                </c:pt>
                <c:pt idx="12">
                  <c:v>#N/A</c:v>
                </c:pt>
                <c:pt idx="13">
                  <c:v>1617</c:v>
                </c:pt>
                <c:pt idx="14">
                  <c:v>#N/A</c:v>
                </c:pt>
              </c:numCache>
            </c:numRef>
          </c:val>
          <c:smooth val="0"/>
          <c:extLst>
            <c:ext xmlns:c16="http://schemas.microsoft.com/office/drawing/2014/chart" uri="{C3380CC4-5D6E-409C-BE32-E72D297353CC}">
              <c16:uniqueId val="{00000008-C931-4479-A511-2343CFB2BBE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35133</c:v>
                </c:pt>
                <c:pt idx="5">
                  <c:v>35895</c:v>
                </c:pt>
                <c:pt idx="8">
                  <c:v>34805</c:v>
                </c:pt>
                <c:pt idx="11">
                  <c:v>34485</c:v>
                </c:pt>
                <c:pt idx="14">
                  <c:v>33574</c:v>
                </c:pt>
              </c:numCache>
            </c:numRef>
          </c:val>
          <c:extLst>
            <c:ext xmlns:c16="http://schemas.microsoft.com/office/drawing/2014/chart" uri="{C3380CC4-5D6E-409C-BE32-E72D297353CC}">
              <c16:uniqueId val="{00000000-6277-466E-ABF0-E2DBF663AB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1086</c:v>
                </c:pt>
                <c:pt idx="5">
                  <c:v>1075</c:v>
                </c:pt>
                <c:pt idx="8">
                  <c:v>1080</c:v>
                </c:pt>
                <c:pt idx="11">
                  <c:v>1030</c:v>
                </c:pt>
                <c:pt idx="14">
                  <c:v>980</c:v>
                </c:pt>
              </c:numCache>
            </c:numRef>
          </c:val>
          <c:extLst>
            <c:ext xmlns:c16="http://schemas.microsoft.com/office/drawing/2014/chart" uri="{C3380CC4-5D6E-409C-BE32-E72D297353CC}">
              <c16:uniqueId val="{00000001-6277-466E-ABF0-E2DBF663AB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9469</c:v>
                </c:pt>
                <c:pt idx="5">
                  <c:v>9885</c:v>
                </c:pt>
                <c:pt idx="8">
                  <c:v>10695</c:v>
                </c:pt>
                <c:pt idx="11">
                  <c:v>10710</c:v>
                </c:pt>
                <c:pt idx="14">
                  <c:v>9789</c:v>
                </c:pt>
              </c:numCache>
            </c:numRef>
          </c:val>
          <c:extLst>
            <c:ext xmlns:c16="http://schemas.microsoft.com/office/drawing/2014/chart" uri="{C3380CC4-5D6E-409C-BE32-E72D297353CC}">
              <c16:uniqueId val="{00000002-6277-466E-ABF0-E2DBF663AB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77-466E-ABF0-E2DBF663AB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77-466E-ABF0-E2DBF663AB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13</c:v>
                </c:pt>
                <c:pt idx="3">
                  <c:v>9</c:v>
                </c:pt>
                <c:pt idx="6">
                  <c:v>5</c:v>
                </c:pt>
                <c:pt idx="9">
                  <c:v>2</c:v>
                </c:pt>
                <c:pt idx="12">
                  <c:v>0</c:v>
                </c:pt>
              </c:numCache>
            </c:numRef>
          </c:val>
          <c:extLst>
            <c:ext xmlns:c16="http://schemas.microsoft.com/office/drawing/2014/chart" uri="{C3380CC4-5D6E-409C-BE32-E72D297353CC}">
              <c16:uniqueId val="{00000005-6277-466E-ABF0-E2DBF663AB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3948</c:v>
                </c:pt>
                <c:pt idx="3">
                  <c:v>3835</c:v>
                </c:pt>
                <c:pt idx="6">
                  <c:v>3857</c:v>
                </c:pt>
                <c:pt idx="9">
                  <c:v>3810</c:v>
                </c:pt>
                <c:pt idx="12">
                  <c:v>3569</c:v>
                </c:pt>
              </c:numCache>
            </c:numRef>
          </c:val>
          <c:extLst>
            <c:ext xmlns:c16="http://schemas.microsoft.com/office/drawing/2014/chart" uri="{C3380CC4-5D6E-409C-BE32-E72D297353CC}">
              <c16:uniqueId val="{00000006-6277-466E-ABF0-E2DBF663AB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438</c:v>
                </c:pt>
                <c:pt idx="3">
                  <c:v>311</c:v>
                </c:pt>
                <c:pt idx="6">
                  <c:v>181</c:v>
                </c:pt>
                <c:pt idx="9">
                  <c:v>178</c:v>
                </c:pt>
                <c:pt idx="12">
                  <c:v>243</c:v>
                </c:pt>
              </c:numCache>
            </c:numRef>
          </c:val>
          <c:extLst>
            <c:ext xmlns:c16="http://schemas.microsoft.com/office/drawing/2014/chart" uri="{C3380CC4-5D6E-409C-BE32-E72D297353CC}">
              <c16:uniqueId val="{00000007-6277-466E-ABF0-E2DBF663AB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14324</c:v>
                </c:pt>
                <c:pt idx="3">
                  <c:v>13698</c:v>
                </c:pt>
                <c:pt idx="6">
                  <c:v>14080</c:v>
                </c:pt>
                <c:pt idx="9">
                  <c:v>14223</c:v>
                </c:pt>
                <c:pt idx="12">
                  <c:v>14224</c:v>
                </c:pt>
              </c:numCache>
            </c:numRef>
          </c:val>
          <c:extLst>
            <c:ext xmlns:c16="http://schemas.microsoft.com/office/drawing/2014/chart" uri="{C3380CC4-5D6E-409C-BE32-E72D297353CC}">
              <c16:uniqueId val="{00000008-6277-466E-ABF0-E2DBF663AB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348</c:v>
                </c:pt>
                <c:pt idx="3">
                  <c:v>309</c:v>
                </c:pt>
                <c:pt idx="6">
                  <c:v>271</c:v>
                </c:pt>
                <c:pt idx="9">
                  <c:v>234</c:v>
                </c:pt>
                <c:pt idx="12">
                  <c:v>209</c:v>
                </c:pt>
              </c:numCache>
            </c:numRef>
          </c:val>
          <c:extLst>
            <c:ext xmlns:c16="http://schemas.microsoft.com/office/drawing/2014/chart" uri="{C3380CC4-5D6E-409C-BE32-E72D297353CC}">
              <c16:uniqueId val="{00000009-6277-466E-ABF0-E2DBF663AB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35455</c:v>
                </c:pt>
                <c:pt idx="3">
                  <c:v>37135</c:v>
                </c:pt>
                <c:pt idx="6">
                  <c:v>36382</c:v>
                </c:pt>
                <c:pt idx="9">
                  <c:v>36623</c:v>
                </c:pt>
                <c:pt idx="12">
                  <c:v>35936</c:v>
                </c:pt>
              </c:numCache>
            </c:numRef>
          </c:val>
          <c:extLst>
            <c:ext xmlns:c16="http://schemas.microsoft.com/office/drawing/2014/chart" uri="{C3380CC4-5D6E-409C-BE32-E72D297353CC}">
              <c16:uniqueId val="{0000000A-6277-466E-ABF0-E2DBF663AB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8839</c:v>
                </c:pt>
                <c:pt idx="2">
                  <c:v>#N/A</c:v>
                </c:pt>
                <c:pt idx="3">
                  <c:v>#N/A</c:v>
                </c:pt>
                <c:pt idx="4">
                  <c:v>8441</c:v>
                </c:pt>
                <c:pt idx="5">
                  <c:v>#N/A</c:v>
                </c:pt>
                <c:pt idx="6">
                  <c:v>#N/A</c:v>
                </c:pt>
                <c:pt idx="7">
                  <c:v>8195</c:v>
                </c:pt>
                <c:pt idx="8">
                  <c:v>#N/A</c:v>
                </c:pt>
                <c:pt idx="9">
                  <c:v>#N/A</c:v>
                </c:pt>
                <c:pt idx="10">
                  <c:v>8844</c:v>
                </c:pt>
                <c:pt idx="11">
                  <c:v>#N/A</c:v>
                </c:pt>
                <c:pt idx="12">
                  <c:v>#N/A</c:v>
                </c:pt>
                <c:pt idx="13">
                  <c:v>9837</c:v>
                </c:pt>
                <c:pt idx="14">
                  <c:v>#N/A</c:v>
                </c:pt>
              </c:numCache>
            </c:numRef>
          </c:val>
          <c:smooth val="0"/>
          <c:extLst>
            <c:ext xmlns:c16="http://schemas.microsoft.com/office/drawing/2014/chart" uri="{C3380CC4-5D6E-409C-BE32-E72D297353CC}">
              <c16:uniqueId val="{0000000B-6277-466E-ABF0-E2DBF663AB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3229</c:v>
                </c:pt>
                <c:pt idx="1">
                  <c:v>3213</c:v>
                </c:pt>
                <c:pt idx="2">
                  <c:v>2627</c:v>
                </c:pt>
              </c:numCache>
            </c:numRef>
          </c:val>
          <c:extLst>
            <c:ext xmlns:c16="http://schemas.microsoft.com/office/drawing/2014/chart" uri="{C3380CC4-5D6E-409C-BE32-E72D297353CC}">
              <c16:uniqueId val="{00000000-ACA6-4A57-8E9F-CED5D4A5E4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1847</c:v>
                </c:pt>
                <c:pt idx="1">
                  <c:v>1857</c:v>
                </c:pt>
                <c:pt idx="2">
                  <c:v>1217</c:v>
                </c:pt>
              </c:numCache>
            </c:numRef>
          </c:val>
          <c:extLst>
            <c:ext xmlns:c16="http://schemas.microsoft.com/office/drawing/2014/chart" uri="{C3380CC4-5D6E-409C-BE32-E72D297353CC}">
              <c16:uniqueId val="{00000001-ACA6-4A57-8E9F-CED5D4A5E4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6197</c:v>
                </c:pt>
                <c:pt idx="1">
                  <c:v>5665</c:v>
                </c:pt>
                <c:pt idx="2">
                  <c:v>5619</c:v>
                </c:pt>
              </c:numCache>
            </c:numRef>
          </c:val>
          <c:extLst>
            <c:ext xmlns:c16="http://schemas.microsoft.com/office/drawing/2014/chart" uri="{C3380CC4-5D6E-409C-BE32-E72D297353CC}">
              <c16:uniqueId val="{00000002-ACA6-4A57-8E9F-CED5D4A5E4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{23ED6AF5-F2E5-486D-AA2D-0EAC84D2F3F2}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714-416D-B857-B81B319C4C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{BD1F2BD8-A9F9-4512-8182-885373E16A75}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14-416D-B857-B81B319C4C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{7B998A7D-A0D8-4402-A90E-459342BAA5A2}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14-416D-B857-B81B319C4C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{D69DABF8-D2A3-45B7-ADA3-868600F55771}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14-416D-B857-B81B319C4C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{DAC140AF-37C1-4FA5-B233-6286476EA4BC}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14-416D-B857-B81B319C4C9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{D2F264F1-3BCF-4663-88DF-6C5D463A8CEE}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714-416D-B857-B81B319C4C9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{F2D103CB-35DE-43E0-8D58-5B8327FEDD4D}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714-416D-B857-B81B319C4C9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{00D01D02-9999-43DC-8C0C-0E1360BB6566}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714-416D-B857-B81B319C4C9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{7ADF7F88-55A4-4927-9773-AAB5CB1A3CAB}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714-416D-B857-B81B319C4C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53.6</c:v>
                </c:pt>
                <c:pt idx="24">
                  <c:v>54.9</c:v>
                </c:pt>
                <c:pt idx="32">
                  <c:v>56.6</c:v>
                </c:pt>
              </c:numCache>
            </c:numRef>
          </c:xVal>
          <c:yVal>
            <c:numRef>
              <c:f>公会計指標分析・財政指標組合せ分析表!$BP$51:$DC$51</c:f>
              <c:numCache>
                <c:formatCode>#,##0.0;"▲ "#,##0.0</c:formatCode>
                <c:ptCount val="40"/>
                <c:pt idx="16">
                  <c:v>57.8</c:v>
                </c:pt>
                <c:pt idx="24">
                  <c:v>63</c:v>
                </c:pt>
                <c:pt idx="32">
                  <c:v>70.099999999999994</c:v>
                </c:pt>
              </c:numCache>
            </c:numRef>
          </c:yVal>
          <c:smooth val="0"/>
          <c:extLst>
            <c:ext xmlns:c16="http://schemas.microsoft.com/office/drawing/2014/chart" uri="{C3380CC4-5D6E-409C-BE32-E72D297353CC}">
              <c16:uniqueId val="{00000009-5714-416D-B857-B81B319C4C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{84128529-CFAA-40D0-9448-2A429AC9C7F6}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714-416D-B857-B81B319C4C9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{AFC7A975-B647-4130-A92E-0CB73E980ABF}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14-416D-B857-B81B319C4C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{6A3A2FD7-9CFE-4227-B5E1-00C9C22FF049}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14-416D-B857-B81B319C4C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{9BEAFEF6-2755-4838-802A-3F115B06D384}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14-416D-B857-B81B319C4C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{2D8B6EA4-0C86-4B54-B3B5-EF59BAC85DB4}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14-416D-B857-B81B319C4C9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{82ADDE72-A302-4CA2-8612-BD7867C19CAA}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714-416D-B857-B81B319C4C9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{05FA463B-717A-429A-AC04-47DB1205A8AA}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714-416D-B857-B81B319C4C9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{404071D5-4FB6-4FE8-A412-37B3181DB442}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714-416D-B857-B81B319C4C9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{594B93BF-17CC-49F9-A94F-36E65F10E2CD}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714-416D-B857-B81B319C4C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58.5</c:v>
                </c:pt>
                <c:pt idx="24">
                  <c:v>59.8</c:v>
                </c:pt>
                <c:pt idx="32">
                  <c:v>60.6</c:v>
                </c:pt>
              </c:numCache>
            </c:numRef>
          </c:xVal>
          <c:yVal>
            <c:numRef>
              <c:f>公会計指標分析・財政指標組合せ分析表!$BP$55:$DC$55</c:f>
              <c:numCache>
                <c:formatCode>#,##0.0;"▲ "#,##0.0</c:formatCode>
                <c:ptCount val="40"/>
                <c:pt idx="16">
                  <c:v>31.3</c:v>
                </c:pt>
                <c:pt idx="24">
                  <c:v>25.3</c:v>
                </c:pt>
                <c:pt idx="32">
                  <c:v>25.5</c:v>
                </c:pt>
              </c:numCache>
            </c:numRef>
          </c:yVal>
          <c:smooth val="0"/>
          <c:extLst>
            <c:ext xmlns:c16="http://schemas.microsoft.com/office/drawing/2014/chart" uri="{C3380CC4-5D6E-409C-BE32-E72D297353CC}">
              <c16:uniqueId val="{00000013-5714-416D-B857-B81B319C4C99}"/>
            </c:ext>
          </c:extLst>
        </c:ser>
        <c:dLbls>
          <c:showLegendKey val="0"/>
          <c:showVal val="1"/>
          <c:showCatName val="0"/>
          <c:showSerName val="0"/>
          <c:showPercent val="0"/>
          <c:showBubbleSize val="0"/>
        </c:dLbls>
        <c:axId val="46179840"/>
        <c:axId val="46181760"/>
      </c:scatterChart>
      <c:valAx>
        <c:axId val="46179840"/>
        <c:scaling>
          <c:orientation val="minMax"/>
          <c:max val="61.2"/>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{11D3401D-768D-47C1-8532-9BD73C7602C9}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597-4486-A4FF-FC5A371FDA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{E7B6A360-0E4C-46C2-B22C-ADC28CE61256}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97-4486-A4FF-FC5A371FDA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{1BD6E274-09F4-4F8C-B2D2-738FE65A0D57}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97-4486-A4FF-FC5A371FDA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{6703BE97-8E22-4E13-AB00-C2B2B5999CDA}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97-4486-A4FF-FC5A371FDA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{0C520EA9-6691-4B26-93E7-416A360A1021}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97-4486-A4FF-FC5A371FDA8E}"/>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{2A12B56F-17ED-4590-A7C9-7C421047BDCD}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597-4486-A4FF-FC5A371FDA8E}"/>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{9475B890-A2D6-4F30-A901-D0BFEAD0DBD9}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597-4486-A4FF-FC5A371FDA8E}"/>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{EB5B193E-2F0C-4F44-B238-26DA1EA0DC57}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597-4486-A4FF-FC5A371FDA8E}"/>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{6867E9DB-2499-4958-95D4-F8419C62438B}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597-4486-A4FF-FC5A371FDA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9.6999999999999993</c:v>
                </c:pt>
                <c:pt idx="16">
                  <c:v>10.5</c:v>
                </c:pt>
                <c:pt idx="24">
                  <c:v>10.9</c:v>
                </c:pt>
                <c:pt idx="32">
                  <c:v>11.4</c:v>
                </c:pt>
              </c:numCache>
            </c:numRef>
          </c:xVal>
          <c:yVal>
            <c:numRef>
              <c:f>公会計指標分析・財政指標組合せ分析表!$BP$73:$DC$73</c:f>
              <c:numCache>
                <c:formatCode>#,##0.0;"▲ "#,##0.0</c:formatCode>
                <c:ptCount val="40"/>
                <c:pt idx="0">
                  <c:v>59.7</c:v>
                </c:pt>
                <c:pt idx="8">
                  <c:v>58.8</c:v>
                </c:pt>
                <c:pt idx="16">
                  <c:v>57.8</c:v>
                </c:pt>
                <c:pt idx="24">
                  <c:v>63</c:v>
                </c:pt>
                <c:pt idx="32">
                  <c:v>70.099999999999994</c:v>
                </c:pt>
              </c:numCache>
            </c:numRef>
          </c:yVal>
          <c:smooth val="0"/>
          <c:extLst>
            <c:ext xmlns:c16="http://schemas.microsoft.com/office/drawing/2014/chart" uri="{C3380CC4-5D6E-409C-BE32-E72D297353CC}">
              <c16:uniqueId val="{00000009-E597-4486-A4FF-FC5A371FDA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{E9222FF2-0EF6-4C02-BA86-AAC52BA2DEB3}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597-4486-A4FF-FC5A371FDA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{47CA4F90-EFFC-4ED0-A56A-A38150DC751F}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97-4486-A4FF-FC5A371FDA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{35AC00CD-CDDB-475A-95B8-39E82D4B23F2}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97-4486-A4FF-FC5A371FDA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{ECBB1784-C7AF-4ADE-8721-72988E409924}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97-4486-A4FF-FC5A371FDA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{0D9EDFDB-B357-4350-8BDC-B15324FDDE39}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97-4486-A4FF-FC5A371FDA8E}"/>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{77035379-BA61-46C9-9A67-B8FC874479C5}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597-4486-A4FF-FC5A371FDA8E}"/>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{E2047A67-E1AC-4843-92A4-B21E59618FBF}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597-4486-A4FF-FC5A371FDA8E}"/>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{E455F227-2381-44C9-9653-14785B5A5D53}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597-4486-A4FF-FC5A371FDA8E}"/>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{A48A4176-D267-4398-989A-8B5A6F04F86D}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597-4486-A4FF-FC5A371FDA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7.5</c:v>
                </c:pt>
                <c:pt idx="16">
                  <c:v>7.2</c:v>
                </c:pt>
                <c:pt idx="24">
                  <c:v>6.9</c:v>
                </c:pt>
                <c:pt idx="32">
                  <c:v>6.6</c:v>
                </c:pt>
              </c:numCache>
            </c:numRef>
          </c:xVal>
          <c:yVal>
            <c:numRef>
              <c:f>公会計指標分析・財政指標組合せ分析表!$BP$77:$DC$77</c:f>
              <c:numCache>
                <c:formatCode>#,##0.0;"▲ "#,##0.0</c:formatCode>
                <c:ptCount val="40"/>
                <c:pt idx="0">
                  <c:v>35.700000000000003</c:v>
                </c:pt>
                <c:pt idx="8">
                  <c:v>33.1</c:v>
                </c:pt>
                <c:pt idx="16">
                  <c:v>31.3</c:v>
                </c:pt>
                <c:pt idx="24">
                  <c:v>25.3</c:v>
                </c:pt>
                <c:pt idx="32">
                  <c:v>25.5</c:v>
                </c:pt>
              </c:numCache>
            </c:numRef>
          </c:yVal>
          <c:smooth val="0"/>
          <c:extLst>
            <c:ext xmlns:c16="http://schemas.microsoft.com/office/drawing/2014/chart" uri="{C3380CC4-5D6E-409C-BE32-E72D297353CC}">
              <c16:uniqueId val="{00000013-E597-4486-A4FF-FC5A371FDA8E}"/>
            </c:ext>
          </c:extLst>
        </c:ser>
        <c:dLbls>
          <c:showLegendKey val="0"/>
          <c:showVal val="1"/>
          <c:showCatName val="0"/>
          <c:showSerName val="0"/>
          <c:showPercent val="0"/>
          <c:showBubbleSize val="0"/>
        </c:dLbls>
        <c:axId val="84219776"/>
        <c:axId val="84234240"/>
      </c:scatterChart>
      <c:valAx>
        <c:axId val="84219776"/>
        <c:scaling>
          <c:orientation val="minMax"/>
          <c:max val="11.8"/>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年の市町村合併後、公債費の負担軽減策として繰上償還を実施した影響により</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年度まで減少（改善）傾向にあった。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年度は元利償還金、一部事務組合に係る公債費、用地取得事業による債務負担行為額の増により増加、</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年度は地方債の償還に充てる公営企業への繰出金の増（算定法の変更によるもの）により増加した。令和元年度は地方債の償還に充てる公営企業への繰出金の増により増加した。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今後も起債借入額の抑制等の方策により、比率の改善に努める。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将来負担比率（分子）においては、平成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年度まで減少傾向にあった。これは、実質公債費比率と同様、公債費の負担軽減策として実施した繰上償還が影響している。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年度は地方債借入額の増加に伴い地方債現在高が増加したことに加え、基準財政需要額算入見込額が減少したため、分子が増加した。令和元年度は地方債現在高は減少したものの、台風</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号の災害復旧や繰上償還を実施するため、財政調整基金や減債基金をそれぞれ取り崩したことにより充当可能基金が減少したことに加え、基準財政需要額算入見込額も減少したため分子が増加した。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今後も起債借入の抑制等の方策により、比率の改善に努める。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福島県白河市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合併後の地域の活力維持を目的とする事業の実施に伴い、「合併振興基金」から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万円、東日本大震災からの復興に関する事業実施に伴い、「震災復興基金」から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万円、「減債基金」から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万円、それぞれ積立額より多く取り崩したこと等により、基金全体の残高は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「公共施設等整備基金」については、公共施設等の計画的な整備及び維持、補修等の事業実施に伴い、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万円を取り崩し、決算余剰を含む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基金の使途の明確化を図るために、個々の特定目的基金へ積立てていくことを予定している。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公共施設等の計画的な整備及び維持、補修事業等に充当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　　　　　合併後の地域活力を維持するため、市民の連携強化や地域振興に関する事業等に充当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・ふるさと文化振興基金　文化活動の成果を広く市民に発表する事業や、県内外で行われる発表会等へ参加する事業のほか、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文化財の保護に関する事業、施設・文化環境の整備に関する事業、文化芸術育成に関する事業等に充当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公共施設等の計画的な整備及び維持、補修等に係る事業（白河ゴルフ倶楽部維持管理事業、小・中学校施設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設備改修事業等）への充当額（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万円）を、決算余剰金を含む積立額（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万円）が上回ったことに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　　　　　市民の連携強化（地域づくり活性化支援事業、農業用施設整備“結”支援事業等）に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万円、地域振興施策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（待機児童対策事業、ひがし保育園建設事業、文化交流館管理運営事業等）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決算余剰金の積立てを行うとともに、公共施設等の老朽化対策に係る整備及び維持、補修等に計画的に充当する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　　　　　合併から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年を迎え、基金の目的を達成したことに加え、新型コロナ禍を契機とした社会の転換期に柔軟に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対応するため、使途に制限のある基金を廃止し、財源を有効に活用するため令和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年度末で廃止する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普通交付税額の減少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合併算定替による特例措置の適用期間終了による）に伴う財源不足の拡大を補うため、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万円を取り崩した。決算余剰金を含む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万円を積み立てたが、取崩し額が積立額を上回ったため、減少した。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今後、財源不足に備え決算余剰金等の積立てにより、残高を維持する。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財産収入（積立金利子）及び決算余剰金の積立てによる増（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万円）を、繰上償還による取崩し額（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万円）が上回ったことによる減少。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合併特例債の償還額のピーク（令和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年度）を見据え、公債費の平準化を図るため、計画的に取崩し（繰上償還）を行う。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60,548
59,852
305.32
33,989,702
32,432,384
1,220,712
16,985,608
36,112,276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年度に策定した公共施設等総合管理計画において、今後更新する施設の延床面積を</a:t>
          </a:r>
          <a:r>
            <a:rPr kumimoji="1" lang="en-US" altLang="ja-JP" sz="1100" baseline="0">
              <a:latin typeface="ＭＳ Ｐゴシック" panose="020B0600070205080204" pitchFamily="50" charset="-128"/>
              <a:ea typeface="ＭＳ Ｐゴシック" panose="020B0600070205080204" pitchFamily="50" charset="-128"/>
            </a:rPr>
            <a:t>7</a:t>
          </a:r>
          <a:r>
            <a:rPr kumimoji="1" lang="ja-JP" altLang="en-US" sz="1100" baseline="0">
              <a:latin typeface="ＭＳ Ｐゴシック" panose="020B0600070205080204" pitchFamily="50" charset="-128"/>
              <a:ea typeface="ＭＳ Ｐゴシック" panose="020B0600070205080204" pitchFamily="50" charset="-128"/>
            </a:rPr>
            <a:t>割に抑えることを基本とし、総量の</a:t>
          </a:r>
          <a:r>
            <a:rPr kumimoji="1" lang="en-US" altLang="ja-JP" sz="1100" baseline="0">
              <a:latin typeface="ＭＳ Ｐゴシック" panose="020B0600070205080204" pitchFamily="50" charset="-128"/>
              <a:ea typeface="ＭＳ Ｐゴシック" panose="020B0600070205080204" pitchFamily="50" charset="-128"/>
            </a:rPr>
            <a:t>3</a:t>
          </a:r>
          <a:r>
            <a:rPr kumimoji="1" lang="ja-JP" altLang="en-US" sz="1100" baseline="0">
              <a:latin typeface="ＭＳ Ｐゴシック" panose="020B0600070205080204" pitchFamily="50" charset="-128"/>
              <a:ea typeface="ＭＳ Ｐゴシック" panose="020B0600070205080204" pitchFamily="50" charset="-128"/>
            </a:rPr>
            <a:t>割削減を目指して統合や廃止を進めている。有形固定資産減価償却率については、上昇傾向にあるものの、類似団体平均、全国平均、県平均を下回っている。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128361</xdr:rowOff>
    </xdr:from>
    <xdr:to>
      <xdr:col>7</xdr:col>
      <xdr:colOff>187325</xdr:colOff>
      <xdr:row>31</xdr:row>
      <xdr:rowOff>58511</xdr:rowOff>
    </xdr:to>
    <xdr:sp macro="" textlink="">
      <xdr:nvSpPr>
        <xdr:cNvPr id="77" name="フローチャート: 判断 76"/>
        <xdr:cNvSpPr/>
      </xdr:nvSpPr>
      <xdr:spPr>
        <a:xfrm>
          <a:off x="1714500" y="604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116024</xdr:rowOff>
    </xdr:from>
    <xdr:to>
      <xdr:col>23</xdr:col>
      <xdr:colOff>136525</xdr:colOff>
      <xdr:row>31</xdr:row>
      <xdr:rowOff>46174</xdr:rowOff>
    </xdr:to>
    <xdr:sp macro="" textlink="">
      <xdr:nvSpPr>
        <xdr:cNvPr id="83" name="楕円 82"/>
        <xdr:cNvSpPr/>
      </xdr:nvSpPr>
      <xdr:spPr>
        <a:xfrm>
          <a:off x="47117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138901</xdr:rowOff>
    </xdr:from>
    <xdr:ext cx="405111" cy="259045"/>
    <xdr:sp macro="" textlink="">
      <xdr:nvSpPr>
        <xdr:cNvPr id="84" name="有形固定資産減価償却率該当値テキスト"/>
        <xdr:cNvSpPr txBox="1"/>
      </xdr:nvSpPr>
      <xdr:spPr>
        <a:xfrm>
          <a:off x="4813300" y="58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63591</xdr:rowOff>
    </xdr:from>
    <xdr:to>
      <xdr:col>19</xdr:col>
      <xdr:colOff>187325</xdr:colOff>
      <xdr:row>30</xdr:row>
      <xdr:rowOff>165191</xdr:rowOff>
    </xdr:to>
    <xdr:sp macro="" textlink="">
      <xdr:nvSpPr>
        <xdr:cNvPr id="85" name="楕円 84"/>
        <xdr:cNvSpPr/>
      </xdr:nvSpPr>
      <xdr:spPr>
        <a:xfrm>
          <a:off x="4000500" y="5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114391</xdr:rowOff>
    </xdr:from>
    <xdr:to>
      <xdr:col>23</xdr:col>
      <xdr:colOff>85725</xdr:colOff>
      <xdr:row>30</xdr:row>
      <xdr:rowOff>166824</xdr:rowOff>
    </xdr:to>
    <xdr:cxnSp macro="">
      <xdr:nvCxnSpPr>
        <xdr:cNvPr id="86" name="直線コネクタ 85"/>
        <xdr:cNvCxnSpPr/>
      </xdr:nvCxnSpPr>
      <xdr:spPr>
        <a:xfrm>
          <a:off x="4051300" y="6029416"/>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23495</xdr:rowOff>
    </xdr:from>
    <xdr:to>
      <xdr:col>15</xdr:col>
      <xdr:colOff>187325</xdr:colOff>
      <xdr:row>30</xdr:row>
      <xdr:rowOff>125095</xdr:rowOff>
    </xdr:to>
    <xdr:sp macro="" textlink="">
      <xdr:nvSpPr>
        <xdr:cNvPr id="87" name="楕円 86"/>
        <xdr:cNvSpPr/>
      </xdr:nvSpPr>
      <xdr:spPr>
        <a:xfrm>
          <a:off x="3238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30</xdr:row>
      <xdr:rowOff>114391</xdr:rowOff>
    </xdr:to>
    <xdr:cxnSp macro="">
      <xdr:nvCxnSpPr>
        <xdr:cNvPr id="88" name="直線コネクタ 87"/>
        <xdr:cNvCxnSpPr/>
      </xdr:nvCxnSpPr>
      <xdr:spPr>
        <a:xfrm>
          <a:off x="3289300" y="5989320"/>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89" name="n_1aveValue有形固定資産減価償却率"/>
        <xdr:cNvSpPr txBox="1"/>
      </xdr:nvSpPr>
      <xdr:spPr>
        <a:xfrm>
          <a:off x="38360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0"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1"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75038</xdr:rowOff>
    </xdr:from>
    <xdr:ext cx="405111" cy="259045"/>
    <xdr:sp macro="" textlink="">
      <xdr:nvSpPr>
        <xdr:cNvPr id="92" name="n_4aveValue有形固定資産減価償却率"/>
        <xdr:cNvSpPr txBox="1"/>
      </xdr:nvSpPr>
      <xdr:spPr>
        <a:xfrm>
          <a:off x="1562744" y="581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10268</xdr:rowOff>
    </xdr:from>
    <xdr:ext cx="405111" cy="259045"/>
    <xdr:sp macro="" textlink="">
      <xdr:nvSpPr>
        <xdr:cNvPr id="93" name="n_1mainValue有形固定資産減価償却率"/>
        <xdr:cNvSpPr txBox="1"/>
      </xdr:nvSpPr>
      <xdr:spPr>
        <a:xfrm>
          <a:off x="3836044" y="5753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94" name="n_2mainValue有形固定資産減価償却率"/>
        <xdr:cNvSpPr txBox="1"/>
      </xdr:nvSpPr>
      <xdr:spPr>
        <a:xfrm>
          <a:off x="3086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年度から実施している本庁舎の耐震補強工事のほか、令和元年度では、地域情報システム構築事業や、白河第二中学校建設事業、ひがし保育園建設事業等の大型事業、そして台風</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号の災害復旧費に係る起債額が増加したことにより、将来負担額が増加している。令和元年度、改善に向けて繰上償還を実施しており、今後、さらなる繰上償還の実施や毎年の地方債新規発行額を同年度の地方債元金償還額以下に抑制するように努めるなど、後年度の負担軽減に取り組んでいく。</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2" name="テキスト ボックス 11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4" name="テキスト ボックス 113"/>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2" name="テキスト ボックス 12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5" name="直線コネクタ 124"/>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26"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27" name="直線コネクタ 126"/>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9" name="直線コネクタ 12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0" name="債務償還比率平均値テキスト"/>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1" name="フローチャート: 判断 130"/>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2" name="フローチャート: 判断 131"/>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3" name="フローチャート: 判断 132"/>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4" name="フローチャート: 判断 133"/>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39703</xdr:rowOff>
    </xdr:from>
    <xdr:to>
      <xdr:col>60</xdr:col>
      <xdr:colOff>123825</xdr:colOff>
      <xdr:row>29</xdr:row>
      <xdr:rowOff>141303</xdr:rowOff>
    </xdr:to>
    <xdr:sp macro="" textlink="">
      <xdr:nvSpPr>
        <xdr:cNvPr id="135" name="フローチャート: 判断 134"/>
        <xdr:cNvSpPr/>
      </xdr:nvSpPr>
      <xdr:spPr>
        <a:xfrm>
          <a:off x="11747500" y="578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129183</xdr:rowOff>
    </xdr:from>
    <xdr:to>
      <xdr:col>76</xdr:col>
      <xdr:colOff>73025</xdr:colOff>
      <xdr:row>31</xdr:row>
      <xdr:rowOff>59333</xdr:rowOff>
    </xdr:to>
    <xdr:sp macro="" textlink="">
      <xdr:nvSpPr>
        <xdr:cNvPr id="141" name="楕円 140"/>
        <xdr:cNvSpPr/>
      </xdr:nvSpPr>
      <xdr:spPr>
        <a:xfrm>
          <a:off x="14744700" y="604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107610</xdr:rowOff>
    </xdr:from>
    <xdr:ext cx="469744" cy="259045"/>
    <xdr:sp macro="" textlink="">
      <xdr:nvSpPr>
        <xdr:cNvPr id="142" name="債務償還比率該当値テキスト"/>
        <xdr:cNvSpPr txBox="1"/>
      </xdr:nvSpPr>
      <xdr:spPr>
        <a:xfrm>
          <a:off x="14846300" y="60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91761</xdr:rowOff>
    </xdr:from>
    <xdr:to>
      <xdr:col>72</xdr:col>
      <xdr:colOff>123825</xdr:colOff>
      <xdr:row>31</xdr:row>
      <xdr:rowOff>21911</xdr:rowOff>
    </xdr:to>
    <xdr:sp macro="" textlink="">
      <xdr:nvSpPr>
        <xdr:cNvPr id="143" name="楕円 142"/>
        <xdr:cNvSpPr/>
      </xdr:nvSpPr>
      <xdr:spPr>
        <a:xfrm>
          <a:off x="14033500" y="600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142561</xdr:rowOff>
    </xdr:from>
    <xdr:to>
      <xdr:col>76</xdr:col>
      <xdr:colOff>22225</xdr:colOff>
      <xdr:row>31</xdr:row>
      <xdr:rowOff>8533</xdr:rowOff>
    </xdr:to>
    <xdr:cxnSp macro="">
      <xdr:nvCxnSpPr>
        <xdr:cNvPr id="144" name="直線コネクタ 143"/>
        <xdr:cNvCxnSpPr/>
      </xdr:nvCxnSpPr>
      <xdr:spPr>
        <a:xfrm>
          <a:off x="14084300" y="6057586"/>
          <a:ext cx="711200" cy="3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53927</xdr:rowOff>
    </xdr:from>
    <xdr:to>
      <xdr:col>68</xdr:col>
      <xdr:colOff>123825</xdr:colOff>
      <xdr:row>30</xdr:row>
      <xdr:rowOff>155527</xdr:rowOff>
    </xdr:to>
    <xdr:sp macro="" textlink="">
      <xdr:nvSpPr>
        <xdr:cNvPr id="145" name="楕円 144"/>
        <xdr:cNvSpPr/>
      </xdr:nvSpPr>
      <xdr:spPr>
        <a:xfrm>
          <a:off x="13271500" y="596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104727</xdr:rowOff>
    </xdr:from>
    <xdr:to>
      <xdr:col>72</xdr:col>
      <xdr:colOff>73025</xdr:colOff>
      <xdr:row>30</xdr:row>
      <xdr:rowOff>142561</xdr:rowOff>
    </xdr:to>
    <xdr:cxnSp macro="">
      <xdr:nvCxnSpPr>
        <xdr:cNvPr id="146" name="直線コネクタ 145"/>
        <xdr:cNvCxnSpPr/>
      </xdr:nvCxnSpPr>
      <xdr:spPr>
        <a:xfrm>
          <a:off x="13322300" y="6019752"/>
          <a:ext cx="762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46524</xdr:rowOff>
    </xdr:from>
    <xdr:to>
      <xdr:col>64</xdr:col>
      <xdr:colOff>123825</xdr:colOff>
      <xdr:row>30</xdr:row>
      <xdr:rowOff>148124</xdr:rowOff>
    </xdr:to>
    <xdr:sp macro="" textlink="">
      <xdr:nvSpPr>
        <xdr:cNvPr id="147" name="楕円 146"/>
        <xdr:cNvSpPr/>
      </xdr:nvSpPr>
      <xdr:spPr>
        <a:xfrm>
          <a:off x="12509500" y="596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97324</xdr:rowOff>
    </xdr:from>
    <xdr:to>
      <xdr:col>68</xdr:col>
      <xdr:colOff>73025</xdr:colOff>
      <xdr:row>30</xdr:row>
      <xdr:rowOff>104727</xdr:rowOff>
    </xdr:to>
    <xdr:cxnSp macro="">
      <xdr:nvCxnSpPr>
        <xdr:cNvPr id="148" name="直線コネクタ 147"/>
        <xdr:cNvCxnSpPr/>
      </xdr:nvCxnSpPr>
      <xdr:spPr>
        <a:xfrm>
          <a:off x="12560300" y="6012349"/>
          <a:ext cx="762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133671</xdr:rowOff>
    </xdr:from>
    <xdr:to>
      <xdr:col>60</xdr:col>
      <xdr:colOff>123825</xdr:colOff>
      <xdr:row>30</xdr:row>
      <xdr:rowOff>63821</xdr:rowOff>
    </xdr:to>
    <xdr:sp macro="" textlink="">
      <xdr:nvSpPr>
        <xdr:cNvPr id="149" name="楕円 148"/>
        <xdr:cNvSpPr/>
      </xdr:nvSpPr>
      <xdr:spPr>
        <a:xfrm>
          <a:off x="11747500" y="58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13021</xdr:rowOff>
    </xdr:from>
    <xdr:to>
      <xdr:col>64</xdr:col>
      <xdr:colOff>73025</xdr:colOff>
      <xdr:row>30</xdr:row>
      <xdr:rowOff>97324</xdr:rowOff>
    </xdr:to>
    <xdr:cxnSp macro="">
      <xdr:nvCxnSpPr>
        <xdr:cNvPr id="150" name="直線コネクタ 149"/>
        <xdr:cNvCxnSpPr/>
      </xdr:nvCxnSpPr>
      <xdr:spPr>
        <a:xfrm>
          <a:off x="11798300" y="5928046"/>
          <a:ext cx="762000" cy="8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1" name="n_1aveValue債務償還比率"/>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2" name="n_2aveValue債務償還比率"/>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3" name="n_3aveValue債務償還比率"/>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157830</xdr:rowOff>
    </xdr:from>
    <xdr:ext cx="469744" cy="259045"/>
    <xdr:sp macro="" textlink="">
      <xdr:nvSpPr>
        <xdr:cNvPr id="154" name="n_4aveValue債務償還比率"/>
        <xdr:cNvSpPr txBox="1"/>
      </xdr:nvSpPr>
      <xdr:spPr>
        <a:xfrm>
          <a:off x="11563427" y="555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13038</xdr:rowOff>
    </xdr:from>
    <xdr:ext cx="469744" cy="259045"/>
    <xdr:sp macro="" textlink="">
      <xdr:nvSpPr>
        <xdr:cNvPr id="155" name="n_1mainValue債務償還比率"/>
        <xdr:cNvSpPr txBox="1"/>
      </xdr:nvSpPr>
      <xdr:spPr>
        <a:xfrm>
          <a:off x="13836727" y="609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146654</xdr:rowOff>
    </xdr:from>
    <xdr:ext cx="469744" cy="259045"/>
    <xdr:sp macro="" textlink="">
      <xdr:nvSpPr>
        <xdr:cNvPr id="156" name="n_2mainValue債務償還比率"/>
        <xdr:cNvSpPr txBox="1"/>
      </xdr:nvSpPr>
      <xdr:spPr>
        <a:xfrm>
          <a:off x="13087427" y="606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139251</xdr:rowOff>
    </xdr:from>
    <xdr:ext cx="469744" cy="259045"/>
    <xdr:sp macro="" textlink="">
      <xdr:nvSpPr>
        <xdr:cNvPr id="157" name="n_3mainValue債務償還比率"/>
        <xdr:cNvSpPr txBox="1"/>
      </xdr:nvSpPr>
      <xdr:spPr>
        <a:xfrm>
          <a:off x="12325427" y="605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54948</xdr:rowOff>
    </xdr:from>
    <xdr:ext cx="469744" cy="259045"/>
    <xdr:sp macro="" textlink="">
      <xdr:nvSpPr>
        <xdr:cNvPr id="158" name="n_4mainValue債務償還比率"/>
        <xdr:cNvSpPr txBox="1"/>
      </xdr:nvSpPr>
      <xdr:spPr>
        <a:xfrm>
          <a:off x="11563427" y="596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60,548
59,852
305.32
33,989,702
32,432,384
1,220,712
16,985,608
36,112,276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36</xdr:row>
      <xdr:rowOff>121920</xdr:rowOff>
    </xdr:from>
    <xdr:to>
      <xdr:col>24</xdr:col>
      <xdr:colOff>62865</xdr:colOff>
      <xdr:row>41</xdr:row>
      <xdr:rowOff>84365</xdr:rowOff>
    </xdr:to>
    <xdr:cxnSp macro="">
      <xdr:nvCxnSpPr>
        <xdr:cNvPr id="58" name="直線コネクタ 57"/>
        <xdr:cNvCxnSpPr/>
      </xdr:nvCxnSpPr>
      <xdr:spPr>
        <a:xfrm flipV="1">
          <a:off x="4634865" y="6294120"/>
          <a:ext cx="0" cy="81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88192</xdr:rowOff>
    </xdr:from>
    <xdr:ext cx="405111" cy="259045"/>
    <xdr:sp macro="" textlink="">
      <xdr:nvSpPr>
        <xdr:cNvPr id="59" name="【道路】&#10;有形固定資産減価償却率最小値テキスト"/>
        <xdr:cNvSpPr txBox="1"/>
      </xdr:nvSpPr>
      <xdr:spPr>
        <a:xfrm>
          <a:off x="4673600" y="711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84365</xdr:rowOff>
    </xdr:from>
    <xdr:to>
      <xdr:col>24</xdr:col>
      <xdr:colOff>152400</xdr:colOff>
      <xdr:row>41</xdr:row>
      <xdr:rowOff>84365</xdr:rowOff>
    </xdr:to>
    <xdr:cxnSp macro="">
      <xdr:nvCxnSpPr>
        <xdr:cNvPr id="60" name="直線コネクタ 59"/>
        <xdr:cNvCxnSpPr/>
      </xdr:nvCxnSpPr>
      <xdr:spPr>
        <a:xfrm>
          <a:off x="4546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68597</xdr:rowOff>
    </xdr:from>
    <xdr:ext cx="405111" cy="259045"/>
    <xdr:sp macro="" textlink="">
      <xdr:nvSpPr>
        <xdr:cNvPr id="61" name="【道路】&#10;有形固定資産減価償却率最大値テキスト"/>
        <xdr:cNvSpPr txBox="1"/>
      </xdr:nvSpPr>
      <xdr:spPr>
        <a:xfrm>
          <a:off x="4673600" y="606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121920</xdr:rowOff>
    </xdr:from>
    <xdr:to>
      <xdr:col>24</xdr:col>
      <xdr:colOff>152400</xdr:colOff>
      <xdr:row>36</xdr:row>
      <xdr:rowOff>121920</xdr:rowOff>
    </xdr:to>
    <xdr:cxnSp macro="">
      <xdr:nvCxnSpPr>
        <xdr:cNvPr id="62" name="直線コネクタ 61"/>
        <xdr:cNvCxnSpPr/>
      </xdr:nvCxnSpPr>
      <xdr:spPr>
        <a:xfrm>
          <a:off x="4546600" y="629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100528</xdr:rowOff>
    </xdr:from>
    <xdr:ext cx="405111" cy="259045"/>
    <xdr:sp macro="" textlink="">
      <xdr:nvSpPr>
        <xdr:cNvPr id="63" name="【道路】&#10;有形固定資産減価償却率平均値テキスト"/>
        <xdr:cNvSpPr txBox="1"/>
      </xdr:nvSpPr>
      <xdr:spPr>
        <a:xfrm>
          <a:off x="4673600" y="644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77651</xdr:rowOff>
    </xdr:from>
    <xdr:to>
      <xdr:col>24</xdr:col>
      <xdr:colOff>114300</xdr:colOff>
      <xdr:row>39</xdr:row>
      <xdr:rowOff>7801</xdr:rowOff>
    </xdr:to>
    <xdr:sp macro="" textlink="">
      <xdr:nvSpPr>
        <xdr:cNvPr id="64" name="フローチャート: 判断 63"/>
        <xdr:cNvSpPr/>
      </xdr:nvSpPr>
      <xdr:spPr>
        <a:xfrm>
          <a:off x="45847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41728</xdr:rowOff>
    </xdr:from>
    <xdr:to>
      <xdr:col>20</xdr:col>
      <xdr:colOff>38100</xdr:colOff>
      <xdr:row>38</xdr:row>
      <xdr:rowOff>143328</xdr:rowOff>
    </xdr:to>
    <xdr:sp macro="" textlink="">
      <xdr:nvSpPr>
        <xdr:cNvPr id="65" name="フローチャート: 判断 64"/>
        <xdr:cNvSpPr/>
      </xdr:nvSpPr>
      <xdr:spPr>
        <a:xfrm>
          <a:off x="3746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164193</xdr:rowOff>
    </xdr:from>
    <xdr:to>
      <xdr:col>15</xdr:col>
      <xdr:colOff>101600</xdr:colOff>
      <xdr:row>38</xdr:row>
      <xdr:rowOff>94343</xdr:rowOff>
    </xdr:to>
    <xdr:sp macro="" textlink="">
      <xdr:nvSpPr>
        <xdr:cNvPr id="66" name="フローチャート: 判断 65"/>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7" name="フローチャート: 判断 66"/>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30299</xdr:rowOff>
    </xdr:from>
    <xdr:to>
      <xdr:col>6</xdr:col>
      <xdr:colOff>38100</xdr:colOff>
      <xdr:row>38</xdr:row>
      <xdr:rowOff>131899</xdr:rowOff>
    </xdr:to>
    <xdr:sp macro="" textlink="">
      <xdr:nvSpPr>
        <xdr:cNvPr id="68" name="フローチャート: 判断 67"/>
        <xdr:cNvSpPr/>
      </xdr:nvSpPr>
      <xdr:spPr>
        <a:xfrm>
          <a:off x="1079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74" name="楕円 73"/>
        <xdr:cNvSpPr/>
      </xdr:nvSpPr>
      <xdr:spPr>
        <a:xfrm>
          <a:off x="45847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57711</xdr:rowOff>
    </xdr:from>
    <xdr:ext cx="405111" cy="259045"/>
    <xdr:sp macro="" textlink="">
      <xdr:nvSpPr>
        <xdr:cNvPr id="75" name="【道路】&#10;有形固定資産減価償却率該当値テキスト"/>
        <xdr:cNvSpPr txBox="1"/>
      </xdr:nvSpPr>
      <xdr:spPr>
        <a:xfrm>
          <a:off x="4673600"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6" name="楕円 75"/>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99060</xdr:rowOff>
    </xdr:from>
    <xdr:to>
      <xdr:col>24</xdr:col>
      <xdr:colOff>63500</xdr:colOff>
      <xdr:row>38</xdr:row>
      <xdr:rowOff>130084</xdr:rowOff>
    </xdr:to>
    <xdr:cxnSp macro="">
      <xdr:nvCxnSpPr>
        <xdr:cNvPr id="77" name="直線コネクタ 76"/>
        <xdr:cNvCxnSpPr/>
      </xdr:nvCxnSpPr>
      <xdr:spPr>
        <a:xfrm>
          <a:off x="3797300" y="661416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46627</xdr:rowOff>
    </xdr:from>
    <xdr:to>
      <xdr:col>15</xdr:col>
      <xdr:colOff>101600</xdr:colOff>
      <xdr:row>33</xdr:row>
      <xdr:rowOff>148227</xdr:rowOff>
    </xdr:to>
    <xdr:sp macro="" textlink="">
      <xdr:nvSpPr>
        <xdr:cNvPr id="78" name="楕円 77"/>
        <xdr:cNvSpPr/>
      </xdr:nvSpPr>
      <xdr:spPr>
        <a:xfrm>
          <a:off x="2857500" y="57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97427</xdr:rowOff>
    </xdr:from>
    <xdr:to>
      <xdr:col>19</xdr:col>
      <xdr:colOff>177800</xdr:colOff>
      <xdr:row>38</xdr:row>
      <xdr:rowOff>99060</xdr:rowOff>
    </xdr:to>
    <xdr:cxnSp macro="">
      <xdr:nvCxnSpPr>
        <xdr:cNvPr id="79" name="直線コネクタ 78"/>
        <xdr:cNvCxnSpPr/>
      </xdr:nvCxnSpPr>
      <xdr:spPr>
        <a:xfrm>
          <a:off x="2908300" y="5755277"/>
          <a:ext cx="889000" cy="85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159855</xdr:rowOff>
    </xdr:from>
    <xdr:ext cx="405111" cy="259045"/>
    <xdr:sp macro="" textlink="">
      <xdr:nvSpPr>
        <xdr:cNvPr id="80" name="n_1aveValue【道路】&#10;有形固定資産減価償却率"/>
        <xdr:cNvSpPr txBox="1"/>
      </xdr:nvSpPr>
      <xdr:spPr>
        <a:xfrm>
          <a:off x="3582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85470</xdr:rowOff>
    </xdr:from>
    <xdr:ext cx="405111" cy="259045"/>
    <xdr:sp macro="" textlink="">
      <xdr:nvSpPr>
        <xdr:cNvPr id="81" name="n_2aveValue【道路】&#10;有形固定資産減価償却率"/>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82" name="n_3aveValue【道路】&#10;有形固定資産減価償却率"/>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148426</xdr:rowOff>
    </xdr:from>
    <xdr:ext cx="405111" cy="259045"/>
    <xdr:sp macro="" textlink="">
      <xdr:nvSpPr>
        <xdr:cNvPr id="83" name="n_4aveValue【道路】&#10;有形固定資産減価償却率"/>
        <xdr:cNvSpPr txBox="1"/>
      </xdr:nvSpPr>
      <xdr:spPr>
        <a:xfrm>
          <a:off x="927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84" name="n_1mainValue【道路】&#10;有形固定資産減価償却率"/>
        <xdr:cNvSpPr txBox="1"/>
      </xdr:nvSpPr>
      <xdr:spPr>
        <a:xfrm>
          <a:off x="3582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164754</xdr:rowOff>
    </xdr:from>
    <xdr:ext cx="340478" cy="259045"/>
    <xdr:sp macro="" textlink="">
      <xdr:nvSpPr>
        <xdr:cNvPr id="85" name="n_2mainValue【道路】&#10;有形固定資産減価償却率"/>
        <xdr:cNvSpPr txBox="1"/>
      </xdr:nvSpPr>
      <xdr:spPr>
        <a:xfrm>
          <a:off x="2738061" y="5479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4"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104077</xdr:rowOff>
    </xdr:from>
    <xdr:to>
      <xdr:col>36</xdr:col>
      <xdr:colOff>165100</xdr:colOff>
      <xdr:row>40</xdr:row>
      <xdr:rowOff>34227</xdr:rowOff>
    </xdr:to>
    <xdr:sp macro="" textlink="">
      <xdr:nvSpPr>
        <xdr:cNvPr id="119" name="フローチャート: 判断 118"/>
        <xdr:cNvSpPr/>
      </xdr:nvSpPr>
      <xdr:spPr>
        <a:xfrm>
          <a:off x="6921500" y="679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138290</xdr:rowOff>
    </xdr:from>
    <xdr:to>
      <xdr:col>55</xdr:col>
      <xdr:colOff>50800</xdr:colOff>
      <xdr:row>40</xdr:row>
      <xdr:rowOff>68440</xdr:rowOff>
    </xdr:to>
    <xdr:sp macro="" textlink="">
      <xdr:nvSpPr>
        <xdr:cNvPr id="125" name="楕円 124"/>
        <xdr:cNvSpPr/>
      </xdr:nvSpPr>
      <xdr:spPr>
        <a:xfrm>
          <a:off x="10426700" y="68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161167</xdr:rowOff>
    </xdr:from>
    <xdr:ext cx="534377" cy="259045"/>
    <xdr:sp macro="" textlink="">
      <xdr:nvSpPr>
        <xdr:cNvPr id="126" name="【道路】&#10;一人当たり延長該当値テキスト"/>
        <xdr:cNvSpPr txBox="1"/>
      </xdr:nvSpPr>
      <xdr:spPr>
        <a:xfrm>
          <a:off x="10515600" y="667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141910</xdr:rowOff>
    </xdr:from>
    <xdr:to>
      <xdr:col>50</xdr:col>
      <xdr:colOff>165100</xdr:colOff>
      <xdr:row>40</xdr:row>
      <xdr:rowOff>72060</xdr:rowOff>
    </xdr:to>
    <xdr:sp macro="" textlink="">
      <xdr:nvSpPr>
        <xdr:cNvPr id="127" name="楕円 126"/>
        <xdr:cNvSpPr/>
      </xdr:nvSpPr>
      <xdr:spPr>
        <a:xfrm>
          <a:off x="9588500" y="68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17640</xdr:rowOff>
    </xdr:from>
    <xdr:to>
      <xdr:col>55</xdr:col>
      <xdr:colOff>0</xdr:colOff>
      <xdr:row>40</xdr:row>
      <xdr:rowOff>21260</xdr:rowOff>
    </xdr:to>
    <xdr:cxnSp macro="">
      <xdr:nvCxnSpPr>
        <xdr:cNvPr id="128" name="直線コネクタ 127"/>
        <xdr:cNvCxnSpPr/>
      </xdr:nvCxnSpPr>
      <xdr:spPr>
        <a:xfrm flipV="1">
          <a:off x="9639300" y="6875640"/>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146520</xdr:rowOff>
    </xdr:from>
    <xdr:to>
      <xdr:col>46</xdr:col>
      <xdr:colOff>38100</xdr:colOff>
      <xdr:row>40</xdr:row>
      <xdr:rowOff>76670</xdr:rowOff>
    </xdr:to>
    <xdr:sp macro="" textlink="">
      <xdr:nvSpPr>
        <xdr:cNvPr id="129" name="楕円 128"/>
        <xdr:cNvSpPr/>
      </xdr:nvSpPr>
      <xdr:spPr>
        <a:xfrm>
          <a:off x="8699500" y="68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21260</xdr:rowOff>
    </xdr:from>
    <xdr:to>
      <xdr:col>50</xdr:col>
      <xdr:colOff>114300</xdr:colOff>
      <xdr:row>40</xdr:row>
      <xdr:rowOff>25870</xdr:rowOff>
    </xdr:to>
    <xdr:cxnSp macro="">
      <xdr:nvCxnSpPr>
        <xdr:cNvPr id="130" name="直線コネクタ 129"/>
        <xdr:cNvCxnSpPr/>
      </xdr:nvCxnSpPr>
      <xdr:spPr>
        <a:xfrm flipV="1">
          <a:off x="8750300" y="6879260"/>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1" name="n_1aveValue【道路】&#10;一人当たり延長"/>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124127</xdr:rowOff>
    </xdr:from>
    <xdr:ext cx="534377" cy="259045"/>
    <xdr:sp macro="" textlink="">
      <xdr:nvSpPr>
        <xdr:cNvPr id="132" name="n_2aveValue【道路】&#10;一人当たり延長"/>
        <xdr:cNvSpPr txBox="1"/>
      </xdr:nvSpPr>
      <xdr:spPr>
        <a:xfrm>
          <a:off x="8483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3"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50754</xdr:rowOff>
    </xdr:from>
    <xdr:ext cx="534377" cy="259045"/>
    <xdr:sp macro="" textlink="">
      <xdr:nvSpPr>
        <xdr:cNvPr id="134" name="n_4aveValue【道路】&#10;一人当たり延長"/>
        <xdr:cNvSpPr txBox="1"/>
      </xdr:nvSpPr>
      <xdr:spPr>
        <a:xfrm>
          <a:off x="6705111" y="65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88587</xdr:rowOff>
    </xdr:from>
    <xdr:ext cx="534377" cy="259045"/>
    <xdr:sp macro="" textlink="">
      <xdr:nvSpPr>
        <xdr:cNvPr id="135" name="n_1mainValue【道路】&#10;一人当たり延長"/>
        <xdr:cNvSpPr txBox="1"/>
      </xdr:nvSpPr>
      <xdr:spPr>
        <a:xfrm>
          <a:off x="9359411" y="66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93197</xdr:rowOff>
    </xdr:from>
    <xdr:ext cx="534377" cy="259045"/>
    <xdr:sp macro="" textlink="">
      <xdr:nvSpPr>
        <xdr:cNvPr id="136" name="n_2mainValue【道路】&#10;一人当たり延長"/>
        <xdr:cNvSpPr txBox="1"/>
      </xdr:nvSpPr>
      <xdr:spPr>
        <a:xfrm>
          <a:off x="8483111" y="660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1" name="直線コネクタ 160"/>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2"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3" name="直線コネクタ 162"/>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4"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5" name="直線コネクタ 164"/>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6"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67" name="フローチャート: 判断 166"/>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68" name="フローチャート: 判断 167"/>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69" name="フローチャート: 判断 168"/>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0" name="フローチャート: 判断 169"/>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71120</xdr:rowOff>
    </xdr:from>
    <xdr:to>
      <xdr:col>6</xdr:col>
      <xdr:colOff>38100</xdr:colOff>
      <xdr:row>60</xdr:row>
      <xdr:rowOff>1270</xdr:rowOff>
    </xdr:to>
    <xdr:sp macro="" textlink="">
      <xdr:nvSpPr>
        <xdr:cNvPr id="171" name="フローチャート: 判断 170"/>
        <xdr:cNvSpPr/>
      </xdr:nvSpPr>
      <xdr:spPr>
        <a:xfrm>
          <a:off x="1079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153035</xdr:rowOff>
    </xdr:from>
    <xdr:to>
      <xdr:col>24</xdr:col>
      <xdr:colOff>114300</xdr:colOff>
      <xdr:row>59</xdr:row>
      <xdr:rowOff>83185</xdr:rowOff>
    </xdr:to>
    <xdr:sp macro="" textlink="">
      <xdr:nvSpPr>
        <xdr:cNvPr id="177" name="楕円 176"/>
        <xdr:cNvSpPr/>
      </xdr:nvSpPr>
      <xdr:spPr>
        <a:xfrm>
          <a:off x="4584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4462</xdr:rowOff>
    </xdr:from>
    <xdr:ext cx="405111" cy="259045"/>
    <xdr:sp macro="" textlink="">
      <xdr:nvSpPr>
        <xdr:cNvPr id="178" name="【橋りょう・トンネル】&#10;有形固定資産減価償却率該当値テキスト"/>
        <xdr:cNvSpPr txBox="1"/>
      </xdr:nvSpPr>
      <xdr:spPr>
        <a:xfrm>
          <a:off x="4673600"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124460</xdr:rowOff>
    </xdr:from>
    <xdr:to>
      <xdr:col>20</xdr:col>
      <xdr:colOff>38100</xdr:colOff>
      <xdr:row>59</xdr:row>
      <xdr:rowOff>54610</xdr:rowOff>
    </xdr:to>
    <xdr:sp macro="" textlink="">
      <xdr:nvSpPr>
        <xdr:cNvPr id="179" name="楕円 178"/>
        <xdr:cNvSpPr/>
      </xdr:nvSpPr>
      <xdr:spPr>
        <a:xfrm>
          <a:off x="3746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3810</xdr:rowOff>
    </xdr:from>
    <xdr:to>
      <xdr:col>24</xdr:col>
      <xdr:colOff>63500</xdr:colOff>
      <xdr:row>59</xdr:row>
      <xdr:rowOff>32385</xdr:rowOff>
    </xdr:to>
    <xdr:cxnSp macro="">
      <xdr:nvCxnSpPr>
        <xdr:cNvPr id="180" name="直線コネクタ 179"/>
        <xdr:cNvCxnSpPr/>
      </xdr:nvCxnSpPr>
      <xdr:spPr>
        <a:xfrm>
          <a:off x="3797300" y="101193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111125</xdr:rowOff>
    </xdr:from>
    <xdr:to>
      <xdr:col>15</xdr:col>
      <xdr:colOff>101600</xdr:colOff>
      <xdr:row>59</xdr:row>
      <xdr:rowOff>41275</xdr:rowOff>
    </xdr:to>
    <xdr:sp macro="" textlink="">
      <xdr:nvSpPr>
        <xdr:cNvPr id="181" name="楕円 180"/>
        <xdr:cNvSpPr/>
      </xdr:nvSpPr>
      <xdr:spPr>
        <a:xfrm>
          <a:off x="2857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161925</xdr:rowOff>
    </xdr:from>
    <xdr:to>
      <xdr:col>19</xdr:col>
      <xdr:colOff>177800</xdr:colOff>
      <xdr:row>59</xdr:row>
      <xdr:rowOff>3810</xdr:rowOff>
    </xdr:to>
    <xdr:cxnSp macro="">
      <xdr:nvCxnSpPr>
        <xdr:cNvPr id="182" name="直線コネクタ 181"/>
        <xdr:cNvCxnSpPr/>
      </xdr:nvCxnSpPr>
      <xdr:spPr>
        <a:xfrm>
          <a:off x="2908300" y="101060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83"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84"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85"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17797</xdr:rowOff>
    </xdr:from>
    <xdr:ext cx="405111" cy="259045"/>
    <xdr:sp macro="" textlink="">
      <xdr:nvSpPr>
        <xdr:cNvPr id="186" name="n_4aveValue【橋りょう・トンネル】&#10;有形固定資産減価償却率"/>
        <xdr:cNvSpPr txBox="1"/>
      </xdr:nvSpPr>
      <xdr:spPr>
        <a:xfrm>
          <a:off x="927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71137</xdr:rowOff>
    </xdr:from>
    <xdr:ext cx="405111" cy="259045"/>
    <xdr:sp macro="" textlink="">
      <xdr:nvSpPr>
        <xdr:cNvPr id="187" name="n_1mainValue【橋りょう・トンネル】&#10;有形固定資産減価償却率"/>
        <xdr:cNvSpPr txBox="1"/>
      </xdr:nvSpPr>
      <xdr:spPr>
        <a:xfrm>
          <a:off x="3582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57802</xdr:rowOff>
    </xdr:from>
    <xdr:ext cx="405111" cy="259045"/>
    <xdr:sp macro="" textlink="">
      <xdr:nvSpPr>
        <xdr:cNvPr id="188" name="n_2mainValue【橋りょう・トンネル】&#10;有形固定資産減価償却率"/>
        <xdr:cNvSpPr txBox="1"/>
      </xdr:nvSpPr>
      <xdr:spPr>
        <a:xfrm>
          <a:off x="2705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0" name="直線コネクタ 209"/>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1"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2" name="直線コネクタ 211"/>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3"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14" name="直線コネクタ 213"/>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15"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16" name="フローチャート: 判断 215"/>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17" name="フローチャート: 判断 216"/>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18" name="フローチャート: 判断 217"/>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19" name="フローチャート: 判断 218"/>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110066</xdr:rowOff>
    </xdr:from>
    <xdr:to>
      <xdr:col>36</xdr:col>
      <xdr:colOff>165100</xdr:colOff>
      <xdr:row>62</xdr:row>
      <xdr:rowOff>40216</xdr:rowOff>
    </xdr:to>
    <xdr:sp macro="" textlink="">
      <xdr:nvSpPr>
        <xdr:cNvPr id="220" name="フローチャート: 判断 219"/>
        <xdr:cNvSpPr/>
      </xdr:nvSpPr>
      <xdr:spPr>
        <a:xfrm>
          <a:off x="6921500" y="105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166733</xdr:rowOff>
    </xdr:from>
    <xdr:to>
      <xdr:col>55</xdr:col>
      <xdr:colOff>50800</xdr:colOff>
      <xdr:row>59</xdr:row>
      <xdr:rowOff>96883</xdr:rowOff>
    </xdr:to>
    <xdr:sp macro="" textlink="">
      <xdr:nvSpPr>
        <xdr:cNvPr id="226" name="楕円 225"/>
        <xdr:cNvSpPr/>
      </xdr:nvSpPr>
      <xdr:spPr>
        <a:xfrm>
          <a:off x="10426700" y="101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18160</xdr:rowOff>
    </xdr:from>
    <xdr:ext cx="599010" cy="259045"/>
    <xdr:sp macro="" textlink="">
      <xdr:nvSpPr>
        <xdr:cNvPr id="227" name="【橋りょう・トンネル】&#10;一人当たり有形固定資産（償却資産）額該当値テキスト"/>
        <xdr:cNvSpPr txBox="1"/>
      </xdr:nvSpPr>
      <xdr:spPr>
        <a:xfrm>
          <a:off x="10515600" y="996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4939</xdr:rowOff>
    </xdr:from>
    <xdr:to>
      <xdr:col>50</xdr:col>
      <xdr:colOff>165100</xdr:colOff>
      <xdr:row>59</xdr:row>
      <xdr:rowOff>106539</xdr:rowOff>
    </xdr:to>
    <xdr:sp macro="" textlink="">
      <xdr:nvSpPr>
        <xdr:cNvPr id="228" name="楕円 227"/>
        <xdr:cNvSpPr/>
      </xdr:nvSpPr>
      <xdr:spPr>
        <a:xfrm>
          <a:off x="9588500" y="101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46083</xdr:rowOff>
    </xdr:from>
    <xdr:to>
      <xdr:col>55</xdr:col>
      <xdr:colOff>0</xdr:colOff>
      <xdr:row>59</xdr:row>
      <xdr:rowOff>55739</xdr:rowOff>
    </xdr:to>
    <xdr:cxnSp macro="">
      <xdr:nvCxnSpPr>
        <xdr:cNvPr id="229" name="直線コネクタ 228"/>
        <xdr:cNvCxnSpPr/>
      </xdr:nvCxnSpPr>
      <xdr:spPr>
        <a:xfrm flipV="1">
          <a:off x="9639300" y="10161633"/>
          <a:ext cx="838200" cy="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24009</xdr:rowOff>
    </xdr:from>
    <xdr:to>
      <xdr:col>46</xdr:col>
      <xdr:colOff>38100</xdr:colOff>
      <xdr:row>59</xdr:row>
      <xdr:rowOff>125609</xdr:rowOff>
    </xdr:to>
    <xdr:sp macro="" textlink="">
      <xdr:nvSpPr>
        <xdr:cNvPr id="230" name="楕円 229"/>
        <xdr:cNvSpPr/>
      </xdr:nvSpPr>
      <xdr:spPr>
        <a:xfrm>
          <a:off x="8699500" y="1013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55739</xdr:rowOff>
    </xdr:from>
    <xdr:to>
      <xdr:col>50</xdr:col>
      <xdr:colOff>114300</xdr:colOff>
      <xdr:row>59</xdr:row>
      <xdr:rowOff>74809</xdr:rowOff>
    </xdr:to>
    <xdr:cxnSp macro="">
      <xdr:nvCxnSpPr>
        <xdr:cNvPr id="231" name="直線コネクタ 230"/>
        <xdr:cNvCxnSpPr/>
      </xdr:nvCxnSpPr>
      <xdr:spPr>
        <a:xfrm flipV="1">
          <a:off x="8750300" y="10171289"/>
          <a:ext cx="889000" cy="1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32" name="n_1aveValue【橋りょう・トンネル】&#10;一人当たり有形固定資産（償却資産）額"/>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33" name="n_2aveValue【橋りょう・トンネル】&#10;一人当たり有形固定資産（償却資産）額"/>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34"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56743</xdr:rowOff>
    </xdr:from>
    <xdr:ext cx="599010" cy="259045"/>
    <xdr:sp macro="" textlink="">
      <xdr:nvSpPr>
        <xdr:cNvPr id="235" name="n_4aveValue【橋りょう・トンネル】&#10;一人当たり有形固定資産（償却資産）額"/>
        <xdr:cNvSpPr txBox="1"/>
      </xdr:nvSpPr>
      <xdr:spPr>
        <a:xfrm>
          <a:off x="6672795" y="1034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123066</xdr:rowOff>
    </xdr:from>
    <xdr:ext cx="599010" cy="259045"/>
    <xdr:sp macro="" textlink="">
      <xdr:nvSpPr>
        <xdr:cNvPr id="236" name="n_1mainValue【橋りょう・トンネル】&#10;一人当たり有形固定資産（償却資産）額"/>
        <xdr:cNvSpPr txBox="1"/>
      </xdr:nvSpPr>
      <xdr:spPr>
        <a:xfrm>
          <a:off x="9327095" y="989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142136</xdr:rowOff>
    </xdr:from>
    <xdr:ext cx="599010" cy="259045"/>
    <xdr:sp macro="" textlink="">
      <xdr:nvSpPr>
        <xdr:cNvPr id="237" name="n_2mainValue【橋りょう・トンネル】&#10;一人当たり有形固定資産（償却資産）額"/>
        <xdr:cNvSpPr txBox="1"/>
      </xdr:nvSpPr>
      <xdr:spPr>
        <a:xfrm>
          <a:off x="8450795" y="991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0" name="テキスト ボックス 24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0" name="テキスト ボックス 25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63" name="直線コネクタ 262"/>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64"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65" name="直線コネクタ 264"/>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66"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67" name="直線コネクタ 266"/>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68"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69" name="フローチャート: 判断 268"/>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0" name="フローチャート: 判断 269"/>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71" name="フローチャート: 判断 270"/>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72" name="フローチャート: 判断 271"/>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85271</xdr:rowOff>
    </xdr:from>
    <xdr:to>
      <xdr:col>6</xdr:col>
      <xdr:colOff>38100</xdr:colOff>
      <xdr:row>84</xdr:row>
      <xdr:rowOff>15421</xdr:rowOff>
    </xdr:to>
    <xdr:sp macro="" textlink="">
      <xdr:nvSpPr>
        <xdr:cNvPr id="273" name="フローチャート: 判断 272"/>
        <xdr:cNvSpPr/>
      </xdr:nvSpPr>
      <xdr:spPr>
        <a:xfrm>
          <a:off x="1079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88537</xdr:rowOff>
    </xdr:from>
    <xdr:to>
      <xdr:col>24</xdr:col>
      <xdr:colOff>114300</xdr:colOff>
      <xdr:row>84</xdr:row>
      <xdr:rowOff>18687</xdr:rowOff>
    </xdr:to>
    <xdr:sp macro="" textlink="">
      <xdr:nvSpPr>
        <xdr:cNvPr id="279" name="楕円 278"/>
        <xdr:cNvSpPr/>
      </xdr:nvSpPr>
      <xdr:spPr>
        <a:xfrm>
          <a:off x="45847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111414</xdr:rowOff>
    </xdr:from>
    <xdr:ext cx="405111" cy="259045"/>
    <xdr:sp macro="" textlink="">
      <xdr:nvSpPr>
        <xdr:cNvPr id="280" name="【公営住宅】&#10;有形固定資産減価償却率該当値テキスト"/>
        <xdr:cNvSpPr txBox="1"/>
      </xdr:nvSpPr>
      <xdr:spPr>
        <a:xfrm>
          <a:off x="4673600" y="14170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281" name="楕円 280"/>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129539</xdr:rowOff>
    </xdr:from>
    <xdr:to>
      <xdr:col>24</xdr:col>
      <xdr:colOff>63500</xdr:colOff>
      <xdr:row>83</xdr:row>
      <xdr:rowOff>139337</xdr:rowOff>
    </xdr:to>
    <xdr:cxnSp macro="">
      <xdr:nvCxnSpPr>
        <xdr:cNvPr id="282" name="直線コネクタ 281"/>
        <xdr:cNvCxnSpPr/>
      </xdr:nvCxnSpPr>
      <xdr:spPr>
        <a:xfrm>
          <a:off x="3797300" y="14359889"/>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64044</xdr:rowOff>
    </xdr:from>
    <xdr:to>
      <xdr:col>15</xdr:col>
      <xdr:colOff>101600</xdr:colOff>
      <xdr:row>83</xdr:row>
      <xdr:rowOff>165644</xdr:rowOff>
    </xdr:to>
    <xdr:sp macro="" textlink="">
      <xdr:nvSpPr>
        <xdr:cNvPr id="283" name="楕円 282"/>
        <xdr:cNvSpPr/>
      </xdr:nvSpPr>
      <xdr:spPr>
        <a:xfrm>
          <a:off x="28575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114844</xdr:rowOff>
    </xdr:from>
    <xdr:to>
      <xdr:col>19</xdr:col>
      <xdr:colOff>177800</xdr:colOff>
      <xdr:row>83</xdr:row>
      <xdr:rowOff>129539</xdr:rowOff>
    </xdr:to>
    <xdr:cxnSp macro="">
      <xdr:nvCxnSpPr>
        <xdr:cNvPr id="284" name="直線コネクタ 283"/>
        <xdr:cNvCxnSpPr/>
      </xdr:nvCxnSpPr>
      <xdr:spPr>
        <a:xfrm>
          <a:off x="2908300" y="14345194"/>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285" name="n_1aveValue【公営住宅】&#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286"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287"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31948</xdr:rowOff>
    </xdr:from>
    <xdr:ext cx="405111" cy="259045"/>
    <xdr:sp macro="" textlink="">
      <xdr:nvSpPr>
        <xdr:cNvPr id="288" name="n_4aveValue【公営住宅】&#10;有形固定資産減価償却率"/>
        <xdr:cNvSpPr txBox="1"/>
      </xdr:nvSpPr>
      <xdr:spPr>
        <a:xfrm>
          <a:off x="927744" y="1409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25416</xdr:rowOff>
    </xdr:from>
    <xdr:ext cx="405111" cy="259045"/>
    <xdr:sp macro="" textlink="">
      <xdr:nvSpPr>
        <xdr:cNvPr id="289" name="n_1mainValue【公営住宅】&#10;有形固定資産減価償却率"/>
        <xdr:cNvSpPr txBox="1"/>
      </xdr:nvSpPr>
      <xdr:spPr>
        <a:xfrm>
          <a:off x="3582044" y="1408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156771</xdr:rowOff>
    </xdr:from>
    <xdr:ext cx="405111" cy="259045"/>
    <xdr:sp macro="" textlink="">
      <xdr:nvSpPr>
        <xdr:cNvPr id="290" name="n_2mainValue【公営住宅】&#10;有形固定資産減価償却率"/>
        <xdr:cNvSpPr txBox="1"/>
      </xdr:nvSpPr>
      <xdr:spPr>
        <a:xfrm>
          <a:off x="2705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1" name="直線コネクタ 30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2" name="テキスト ボックス 30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3" name="直線コネクタ 30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4" name="テキスト ボックス 30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6" name="テキスト ボックス 30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7" name="直線コネクタ 30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8" name="テキスト ボックス 30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9" name="直線コネクタ 30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0" name="テキスト ボックス 30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14" name="直線コネクタ 313"/>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5"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6" name="直線コネクタ 315"/>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17"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18" name="直線コネクタ 317"/>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19"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0" name="フローチャート: 判断 319"/>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21" name="フローチャート: 判断 320"/>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22" name="フローチャート: 判断 321"/>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23" name="フローチャート: 判断 322"/>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157987</xdr:rowOff>
    </xdr:from>
    <xdr:to>
      <xdr:col>36</xdr:col>
      <xdr:colOff>165100</xdr:colOff>
      <xdr:row>84</xdr:row>
      <xdr:rowOff>88137</xdr:rowOff>
    </xdr:to>
    <xdr:sp macro="" textlink="">
      <xdr:nvSpPr>
        <xdr:cNvPr id="324" name="フローチャート: 判断 323"/>
        <xdr:cNvSpPr/>
      </xdr:nvSpPr>
      <xdr:spPr>
        <a:xfrm>
          <a:off x="6921500" y="1438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100076</xdr:rowOff>
    </xdr:from>
    <xdr:to>
      <xdr:col>55</xdr:col>
      <xdr:colOff>50800</xdr:colOff>
      <xdr:row>81</xdr:row>
      <xdr:rowOff>30226</xdr:rowOff>
    </xdr:to>
    <xdr:sp macro="" textlink="">
      <xdr:nvSpPr>
        <xdr:cNvPr id="330" name="楕円 329"/>
        <xdr:cNvSpPr/>
      </xdr:nvSpPr>
      <xdr:spPr>
        <a:xfrm>
          <a:off x="10426700" y="1381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122953</xdr:rowOff>
    </xdr:from>
    <xdr:ext cx="469744" cy="259045"/>
    <xdr:sp macro="" textlink="">
      <xdr:nvSpPr>
        <xdr:cNvPr id="331" name="【公営住宅】&#10;一人当たり面積該当値テキスト"/>
        <xdr:cNvSpPr txBox="1"/>
      </xdr:nvSpPr>
      <xdr:spPr>
        <a:xfrm>
          <a:off x="10515600" y="1366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109220</xdr:rowOff>
    </xdr:from>
    <xdr:to>
      <xdr:col>50</xdr:col>
      <xdr:colOff>165100</xdr:colOff>
      <xdr:row>81</xdr:row>
      <xdr:rowOff>39370</xdr:rowOff>
    </xdr:to>
    <xdr:sp macro="" textlink="">
      <xdr:nvSpPr>
        <xdr:cNvPr id="332" name="楕円 331"/>
        <xdr:cNvSpPr/>
      </xdr:nvSpPr>
      <xdr:spPr>
        <a:xfrm>
          <a:off x="9588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150876</xdr:rowOff>
    </xdr:from>
    <xdr:to>
      <xdr:col>55</xdr:col>
      <xdr:colOff>0</xdr:colOff>
      <xdr:row>80</xdr:row>
      <xdr:rowOff>160020</xdr:rowOff>
    </xdr:to>
    <xdr:cxnSp macro="">
      <xdr:nvCxnSpPr>
        <xdr:cNvPr id="333" name="直線コネクタ 332"/>
        <xdr:cNvCxnSpPr/>
      </xdr:nvCxnSpPr>
      <xdr:spPr>
        <a:xfrm flipV="1">
          <a:off x="9639300" y="138668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68072</xdr:rowOff>
    </xdr:from>
    <xdr:to>
      <xdr:col>46</xdr:col>
      <xdr:colOff>38100</xdr:colOff>
      <xdr:row>80</xdr:row>
      <xdr:rowOff>169672</xdr:rowOff>
    </xdr:to>
    <xdr:sp macro="" textlink="">
      <xdr:nvSpPr>
        <xdr:cNvPr id="334" name="楕円 333"/>
        <xdr:cNvSpPr/>
      </xdr:nvSpPr>
      <xdr:spPr>
        <a:xfrm>
          <a:off x="8699500" y="137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118872</xdr:rowOff>
    </xdr:from>
    <xdr:to>
      <xdr:col>50</xdr:col>
      <xdr:colOff>114300</xdr:colOff>
      <xdr:row>80</xdr:row>
      <xdr:rowOff>160020</xdr:rowOff>
    </xdr:to>
    <xdr:cxnSp macro="">
      <xdr:nvCxnSpPr>
        <xdr:cNvPr id="335" name="直線コネクタ 334"/>
        <xdr:cNvCxnSpPr/>
      </xdr:nvCxnSpPr>
      <xdr:spPr>
        <a:xfrm>
          <a:off x="8750300" y="138348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36" name="n_1aveValue【公営住宅】&#10;一人当たり面積"/>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37" name="n_2aveValue【公営住宅】&#10;一人当たり面積"/>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38"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104664</xdr:rowOff>
    </xdr:from>
    <xdr:ext cx="469744" cy="259045"/>
    <xdr:sp macro="" textlink="">
      <xdr:nvSpPr>
        <xdr:cNvPr id="339" name="n_4aveValue【公営住宅】&#10;一人当たり面積"/>
        <xdr:cNvSpPr txBox="1"/>
      </xdr:nvSpPr>
      <xdr:spPr>
        <a:xfrm>
          <a:off x="6737427" y="1416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55897</xdr:rowOff>
    </xdr:from>
    <xdr:ext cx="469744" cy="259045"/>
    <xdr:sp macro="" textlink="">
      <xdr:nvSpPr>
        <xdr:cNvPr id="340" name="n_1mainValue【公営住宅】&#10;一人当たり面積"/>
        <xdr:cNvSpPr txBox="1"/>
      </xdr:nvSpPr>
      <xdr:spPr>
        <a:xfrm>
          <a:off x="9391727" y="1360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14749</xdr:rowOff>
    </xdr:from>
    <xdr:ext cx="469744" cy="259045"/>
    <xdr:sp macro="" textlink="">
      <xdr:nvSpPr>
        <xdr:cNvPr id="341" name="n_2mainValue【公営住宅】&#10;一人当たり面積"/>
        <xdr:cNvSpPr txBox="1"/>
      </xdr:nvSpPr>
      <xdr:spPr>
        <a:xfrm>
          <a:off x="8515427" y="1355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8" name="テキスト ボックス 36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0" name="テキスト ボックス 36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8" name="テキスト ボックス 37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0" name="テキスト ボックス 37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82" name="直線コネクタ 381"/>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83"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84" name="直線コネクタ 383"/>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385"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386" name="直線コネクタ 385"/>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387"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388" name="フローチャート: 判断 387"/>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389" name="フローチャート: 判断 388"/>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390" name="フローチャート: 判断 389"/>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91" name="フローチャート: 判断 390"/>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84455</xdr:rowOff>
    </xdr:from>
    <xdr:to>
      <xdr:col>67</xdr:col>
      <xdr:colOff>101600</xdr:colOff>
      <xdr:row>37</xdr:row>
      <xdr:rowOff>14605</xdr:rowOff>
    </xdr:to>
    <xdr:sp macro="" textlink="">
      <xdr:nvSpPr>
        <xdr:cNvPr id="392" name="フローチャート: 判断 391"/>
        <xdr:cNvSpPr/>
      </xdr:nvSpPr>
      <xdr:spPr>
        <a:xfrm>
          <a:off x="12763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3" name="テキスト ボックス 39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4" name="テキスト ボックス 39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5" name="テキスト ボックス 39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6" name="テキスト ボックス 39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7" name="テキスト ボックス 39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135890</xdr:rowOff>
    </xdr:from>
    <xdr:to>
      <xdr:col>85</xdr:col>
      <xdr:colOff>177800</xdr:colOff>
      <xdr:row>39</xdr:row>
      <xdr:rowOff>66040</xdr:rowOff>
    </xdr:to>
    <xdr:sp macro="" textlink="">
      <xdr:nvSpPr>
        <xdr:cNvPr id="398" name="楕円 397"/>
        <xdr:cNvSpPr/>
      </xdr:nvSpPr>
      <xdr:spPr>
        <a:xfrm>
          <a:off x="16268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114317</xdr:rowOff>
    </xdr:from>
    <xdr:ext cx="405111" cy="259045"/>
    <xdr:sp macro="" textlink="">
      <xdr:nvSpPr>
        <xdr:cNvPr id="399" name="【認定こども園・幼稚園・保育所】&#10;有形固定資産減価償却率該当値テキスト"/>
        <xdr:cNvSpPr txBox="1"/>
      </xdr:nvSpPr>
      <xdr:spPr>
        <a:xfrm>
          <a:off x="16357600"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93980</xdr:rowOff>
    </xdr:from>
    <xdr:to>
      <xdr:col>81</xdr:col>
      <xdr:colOff>101600</xdr:colOff>
      <xdr:row>39</xdr:row>
      <xdr:rowOff>24130</xdr:rowOff>
    </xdr:to>
    <xdr:sp macro="" textlink="">
      <xdr:nvSpPr>
        <xdr:cNvPr id="400" name="楕円 399"/>
        <xdr:cNvSpPr/>
      </xdr:nvSpPr>
      <xdr:spPr>
        <a:xfrm>
          <a:off x="1543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144780</xdr:rowOff>
    </xdr:from>
    <xdr:to>
      <xdr:col>85</xdr:col>
      <xdr:colOff>127000</xdr:colOff>
      <xdr:row>39</xdr:row>
      <xdr:rowOff>15240</xdr:rowOff>
    </xdr:to>
    <xdr:cxnSp macro="">
      <xdr:nvCxnSpPr>
        <xdr:cNvPr id="401" name="直線コネクタ 400"/>
        <xdr:cNvCxnSpPr/>
      </xdr:nvCxnSpPr>
      <xdr:spPr>
        <a:xfrm>
          <a:off x="15481300" y="66598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95885</xdr:rowOff>
    </xdr:from>
    <xdr:to>
      <xdr:col>76</xdr:col>
      <xdr:colOff>165100</xdr:colOff>
      <xdr:row>39</xdr:row>
      <xdr:rowOff>26035</xdr:rowOff>
    </xdr:to>
    <xdr:sp macro="" textlink="">
      <xdr:nvSpPr>
        <xdr:cNvPr id="402" name="楕円 401"/>
        <xdr:cNvSpPr/>
      </xdr:nvSpPr>
      <xdr:spPr>
        <a:xfrm>
          <a:off x="14541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38</xdr:row>
      <xdr:rowOff>146685</xdr:rowOff>
    </xdr:to>
    <xdr:cxnSp macro="">
      <xdr:nvCxnSpPr>
        <xdr:cNvPr id="403" name="直線コネクタ 402"/>
        <xdr:cNvCxnSpPr/>
      </xdr:nvCxnSpPr>
      <xdr:spPr>
        <a:xfrm flipV="1">
          <a:off x="14592300" y="66598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04"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05"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06"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31132</xdr:rowOff>
    </xdr:from>
    <xdr:ext cx="405111" cy="259045"/>
    <xdr:sp macro="" textlink="">
      <xdr:nvSpPr>
        <xdr:cNvPr id="407" name="n_4aveValue【認定こども園・幼稚園・保育所】&#10;有形固定資産減価償却率"/>
        <xdr:cNvSpPr txBox="1"/>
      </xdr:nvSpPr>
      <xdr:spPr>
        <a:xfrm>
          <a:off x="126117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15257</xdr:rowOff>
    </xdr:from>
    <xdr:ext cx="405111" cy="259045"/>
    <xdr:sp macro="" textlink="">
      <xdr:nvSpPr>
        <xdr:cNvPr id="408" name="n_1mainValue【認定こども園・幼稚園・保育所】&#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17162</xdr:rowOff>
    </xdr:from>
    <xdr:ext cx="405111" cy="259045"/>
    <xdr:sp macro="" textlink="">
      <xdr:nvSpPr>
        <xdr:cNvPr id="409" name="n_2mainValue【認定こども園・幼稚園・保育所】&#10;有形固定資産減価償却率"/>
        <xdr:cNvSpPr txBox="1"/>
      </xdr:nvSpPr>
      <xdr:spPr>
        <a:xfrm>
          <a:off x="14389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0" name="直線コネクタ 41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1" name="テキスト ボックス 42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2" name="直線コネクタ 42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3" name="テキスト ボックス 42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4" name="直線コネクタ 4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5" name="テキスト ボックス 42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6" name="直線コネクタ 42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7" name="テキスト ボックス 42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8" name="直線コネクタ 42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29" name="テキスト ボックス 42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0" name="直線コネクタ 4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1" name="テキスト ボックス 43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33" name="直線コネクタ 432"/>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4"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35" name="直線コネクタ 434"/>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36"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37" name="直線コネクタ 436"/>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38"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39" name="フローチャート: 判断 438"/>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40" name="フローチャート: 判断 439"/>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41" name="フローチャート: 判断 440"/>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42" name="フローチャート: 判断 441"/>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132080</xdr:rowOff>
    </xdr:from>
    <xdr:to>
      <xdr:col>98</xdr:col>
      <xdr:colOff>38100</xdr:colOff>
      <xdr:row>37</xdr:row>
      <xdr:rowOff>62230</xdr:rowOff>
    </xdr:to>
    <xdr:sp macro="" textlink="">
      <xdr:nvSpPr>
        <xdr:cNvPr id="443" name="フローチャート: 判断 442"/>
        <xdr:cNvSpPr/>
      </xdr:nvSpPr>
      <xdr:spPr>
        <a:xfrm>
          <a:off x="18605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44450</xdr:rowOff>
    </xdr:from>
    <xdr:to>
      <xdr:col>116</xdr:col>
      <xdr:colOff>114300</xdr:colOff>
      <xdr:row>38</xdr:row>
      <xdr:rowOff>146050</xdr:rowOff>
    </xdr:to>
    <xdr:sp macro="" textlink="">
      <xdr:nvSpPr>
        <xdr:cNvPr id="449" name="楕円 448"/>
        <xdr:cNvSpPr/>
      </xdr:nvSpPr>
      <xdr:spPr>
        <a:xfrm>
          <a:off x="221107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67327</xdr:rowOff>
    </xdr:from>
    <xdr:ext cx="469744" cy="259045"/>
    <xdr:sp macro="" textlink="">
      <xdr:nvSpPr>
        <xdr:cNvPr id="450" name="【認定こども園・幼稚園・保育所】&#10;一人当たり面積該当値テキスト"/>
        <xdr:cNvSpPr txBox="1"/>
      </xdr:nvSpPr>
      <xdr:spPr>
        <a:xfrm>
          <a:off x="22199600"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52070</xdr:rowOff>
    </xdr:from>
    <xdr:to>
      <xdr:col>112</xdr:col>
      <xdr:colOff>38100</xdr:colOff>
      <xdr:row>38</xdr:row>
      <xdr:rowOff>153670</xdr:rowOff>
    </xdr:to>
    <xdr:sp macro="" textlink="">
      <xdr:nvSpPr>
        <xdr:cNvPr id="451" name="楕円 450"/>
        <xdr:cNvSpPr/>
      </xdr:nvSpPr>
      <xdr:spPr>
        <a:xfrm>
          <a:off x="21272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95250</xdr:rowOff>
    </xdr:from>
    <xdr:to>
      <xdr:col>116</xdr:col>
      <xdr:colOff>63500</xdr:colOff>
      <xdr:row>38</xdr:row>
      <xdr:rowOff>102870</xdr:rowOff>
    </xdr:to>
    <xdr:cxnSp macro="">
      <xdr:nvCxnSpPr>
        <xdr:cNvPr id="452" name="直線コネクタ 451"/>
        <xdr:cNvCxnSpPr/>
      </xdr:nvCxnSpPr>
      <xdr:spPr>
        <a:xfrm flipV="1">
          <a:off x="21323300" y="66103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63500</xdr:rowOff>
    </xdr:from>
    <xdr:to>
      <xdr:col>107</xdr:col>
      <xdr:colOff>101600</xdr:colOff>
      <xdr:row>38</xdr:row>
      <xdr:rowOff>165100</xdr:rowOff>
    </xdr:to>
    <xdr:sp macro="" textlink="">
      <xdr:nvSpPr>
        <xdr:cNvPr id="453" name="楕円 452"/>
        <xdr:cNvSpPr/>
      </xdr:nvSpPr>
      <xdr:spPr>
        <a:xfrm>
          <a:off x="20383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102870</xdr:rowOff>
    </xdr:from>
    <xdr:to>
      <xdr:col>111</xdr:col>
      <xdr:colOff>177800</xdr:colOff>
      <xdr:row>38</xdr:row>
      <xdr:rowOff>114300</xdr:rowOff>
    </xdr:to>
    <xdr:cxnSp macro="">
      <xdr:nvCxnSpPr>
        <xdr:cNvPr id="454" name="直線コネクタ 453"/>
        <xdr:cNvCxnSpPr/>
      </xdr:nvCxnSpPr>
      <xdr:spPr>
        <a:xfrm flipV="1">
          <a:off x="20434300" y="6617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55"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56"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457" name="n_3aveValue【認定こども園・幼稚園・保育所】&#10;一人当たり面積"/>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78757</xdr:rowOff>
    </xdr:from>
    <xdr:ext cx="469744" cy="259045"/>
    <xdr:sp macro="" textlink="">
      <xdr:nvSpPr>
        <xdr:cNvPr id="458" name="n_4aveValue【認定こども園・幼稚園・保育所】&#10;一人当たり面積"/>
        <xdr:cNvSpPr txBox="1"/>
      </xdr:nvSpPr>
      <xdr:spPr>
        <a:xfrm>
          <a:off x="18421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170197</xdr:rowOff>
    </xdr:from>
    <xdr:ext cx="469744" cy="259045"/>
    <xdr:sp macro="" textlink="">
      <xdr:nvSpPr>
        <xdr:cNvPr id="459" name="n_1mainValue【認定こども園・幼稚園・保育所】&#10;一人当たり面積"/>
        <xdr:cNvSpPr txBox="1"/>
      </xdr:nvSpPr>
      <xdr:spPr>
        <a:xfrm>
          <a:off x="2107572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10177</xdr:rowOff>
    </xdr:from>
    <xdr:ext cx="469744" cy="259045"/>
    <xdr:sp macro="" textlink="">
      <xdr:nvSpPr>
        <xdr:cNvPr id="460" name="n_2mainValue【認定こども園・幼稚園・保育所】&#10;一人当たり面積"/>
        <xdr:cNvSpPr txBox="1"/>
      </xdr:nvSpPr>
      <xdr:spPr>
        <a:xfrm>
          <a:off x="20199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2" name="正方形/長方形 4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3" name="正方形/長方形 4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4" name="正方形/長方形 4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5" name="正方形/長方形 4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6" name="正方形/長方形 4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7" name="正方形/長方形 4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8" name="正方形/長方形 4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9" name="テキスト ボックス 4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0" name="直線コネクタ 4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1" name="テキスト ボックス 47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2" name="直線コネクタ 47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3" name="テキスト ボックス 47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4" name="直線コネクタ 47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5" name="テキスト ボックス 47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6" name="直線コネクタ 47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7" name="テキスト ボックス 47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8" name="直線コネクタ 47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9" name="テキスト ボックス 47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0" name="直線コネクタ 47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1" name="テキスト ボックス 48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2" name="直線コネクタ 48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3" name="テキスト ボックス 48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5" name="テキスト ボックス 4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487" name="直線コネクタ 486"/>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488"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489" name="直線コネクタ 488"/>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490"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491" name="直線コネクタ 490"/>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492" name="【学校施設】&#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493" name="フローチャート: 判断 492"/>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494" name="フローチャート: 判断 493"/>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95" name="フローチャート: 判断 494"/>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496" name="フローチャート: 判断 495"/>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53703</xdr:rowOff>
    </xdr:from>
    <xdr:to>
      <xdr:col>67</xdr:col>
      <xdr:colOff>101600</xdr:colOff>
      <xdr:row>58</xdr:row>
      <xdr:rowOff>155303</xdr:rowOff>
    </xdr:to>
    <xdr:sp macro="" textlink="">
      <xdr:nvSpPr>
        <xdr:cNvPr id="497" name="フローチャート: 判断 496"/>
        <xdr:cNvSpPr/>
      </xdr:nvSpPr>
      <xdr:spPr>
        <a:xfrm>
          <a:off x="12763500" y="999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29210</xdr:rowOff>
    </xdr:from>
    <xdr:to>
      <xdr:col>85</xdr:col>
      <xdr:colOff>177800</xdr:colOff>
      <xdr:row>57</xdr:row>
      <xdr:rowOff>130810</xdr:rowOff>
    </xdr:to>
    <xdr:sp macro="" textlink="">
      <xdr:nvSpPr>
        <xdr:cNvPr id="503" name="楕円 502"/>
        <xdr:cNvSpPr/>
      </xdr:nvSpPr>
      <xdr:spPr>
        <a:xfrm>
          <a:off x="16268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52087</xdr:rowOff>
    </xdr:from>
    <xdr:ext cx="405111" cy="259045"/>
    <xdr:sp macro="" textlink="">
      <xdr:nvSpPr>
        <xdr:cNvPr id="504" name="【学校施設】&#10;有形固定資産減価償却率該当値テキスト"/>
        <xdr:cNvSpPr txBox="1"/>
      </xdr:nvSpPr>
      <xdr:spPr>
        <a:xfrm>
          <a:off x="16357600"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3084</xdr:rowOff>
    </xdr:from>
    <xdr:to>
      <xdr:col>81</xdr:col>
      <xdr:colOff>101600</xdr:colOff>
      <xdr:row>57</xdr:row>
      <xdr:rowOff>104684</xdr:rowOff>
    </xdr:to>
    <xdr:sp macro="" textlink="">
      <xdr:nvSpPr>
        <xdr:cNvPr id="505" name="楕円 504"/>
        <xdr:cNvSpPr/>
      </xdr:nvSpPr>
      <xdr:spPr>
        <a:xfrm>
          <a:off x="154305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53884</xdr:rowOff>
    </xdr:from>
    <xdr:to>
      <xdr:col>85</xdr:col>
      <xdr:colOff>127000</xdr:colOff>
      <xdr:row>57</xdr:row>
      <xdr:rowOff>80010</xdr:rowOff>
    </xdr:to>
    <xdr:cxnSp macro="">
      <xdr:nvCxnSpPr>
        <xdr:cNvPr id="506" name="直線コネクタ 505"/>
        <xdr:cNvCxnSpPr/>
      </xdr:nvCxnSpPr>
      <xdr:spPr>
        <a:xfrm>
          <a:off x="15481300" y="982653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135346</xdr:rowOff>
    </xdr:from>
    <xdr:to>
      <xdr:col>76</xdr:col>
      <xdr:colOff>165100</xdr:colOff>
      <xdr:row>57</xdr:row>
      <xdr:rowOff>65496</xdr:rowOff>
    </xdr:to>
    <xdr:sp macro="" textlink="">
      <xdr:nvSpPr>
        <xdr:cNvPr id="507" name="楕円 506"/>
        <xdr:cNvSpPr/>
      </xdr:nvSpPr>
      <xdr:spPr>
        <a:xfrm>
          <a:off x="14541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14696</xdr:rowOff>
    </xdr:from>
    <xdr:to>
      <xdr:col>81</xdr:col>
      <xdr:colOff>50800</xdr:colOff>
      <xdr:row>57</xdr:row>
      <xdr:rowOff>53884</xdr:rowOff>
    </xdr:to>
    <xdr:cxnSp macro="">
      <xdr:nvCxnSpPr>
        <xdr:cNvPr id="508" name="直線コネクタ 507"/>
        <xdr:cNvCxnSpPr/>
      </xdr:nvCxnSpPr>
      <xdr:spPr>
        <a:xfrm>
          <a:off x="14592300" y="97873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09" name="n_1aveValue【学校施設】&#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10"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11"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380</xdr:rowOff>
    </xdr:from>
    <xdr:ext cx="405111" cy="259045"/>
    <xdr:sp macro="" textlink="">
      <xdr:nvSpPr>
        <xdr:cNvPr id="512" name="n_4aveValue【学校施設】&#10;有形固定資産減価償却率"/>
        <xdr:cNvSpPr txBox="1"/>
      </xdr:nvSpPr>
      <xdr:spPr>
        <a:xfrm>
          <a:off x="126117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121211</xdr:rowOff>
    </xdr:from>
    <xdr:ext cx="405111" cy="259045"/>
    <xdr:sp macro="" textlink="">
      <xdr:nvSpPr>
        <xdr:cNvPr id="513" name="n_1mainValue【学校施設】&#10;有形固定資産減価償却率"/>
        <xdr:cNvSpPr txBox="1"/>
      </xdr:nvSpPr>
      <xdr:spPr>
        <a:xfrm>
          <a:off x="15266044" y="955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82023</xdr:rowOff>
    </xdr:from>
    <xdr:ext cx="405111" cy="259045"/>
    <xdr:sp macro="" textlink="">
      <xdr:nvSpPr>
        <xdr:cNvPr id="514" name="n_2mainValue【学校施設】&#10;有形固定資産減価償却率"/>
        <xdr:cNvSpPr txBox="1"/>
      </xdr:nvSpPr>
      <xdr:spPr>
        <a:xfrm>
          <a:off x="14389744" y="951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5" name="テキスト ボックス 5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6" name="直線コネクタ 52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7" name="テキスト ボックス 52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8" name="直線コネクタ 52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9" name="テキスト ボックス 52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0" name="直線コネクタ 52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1" name="テキスト ボックス 53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2" name="直線コネクタ 53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3" name="テキスト ボックス 53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37" name="直線コネクタ 536"/>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38"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39" name="直線コネクタ 538"/>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40"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41" name="直線コネクタ 540"/>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42"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43" name="フローチャート: 判断 542"/>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44" name="フローチャート: 判断 543"/>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45" name="フローチャート: 判断 544"/>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46" name="フローチャート: 判断 545"/>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22809</xdr:rowOff>
    </xdr:from>
    <xdr:to>
      <xdr:col>98</xdr:col>
      <xdr:colOff>38100</xdr:colOff>
      <xdr:row>59</xdr:row>
      <xdr:rowOff>124409</xdr:rowOff>
    </xdr:to>
    <xdr:sp macro="" textlink="">
      <xdr:nvSpPr>
        <xdr:cNvPr id="547" name="フローチャート: 判断 546"/>
        <xdr:cNvSpPr/>
      </xdr:nvSpPr>
      <xdr:spPr>
        <a:xfrm>
          <a:off x="18605500" y="1013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22352</xdr:rowOff>
    </xdr:from>
    <xdr:to>
      <xdr:col>116</xdr:col>
      <xdr:colOff>114300</xdr:colOff>
      <xdr:row>58</xdr:row>
      <xdr:rowOff>123952</xdr:rowOff>
    </xdr:to>
    <xdr:sp macro="" textlink="">
      <xdr:nvSpPr>
        <xdr:cNvPr id="553" name="楕円 552"/>
        <xdr:cNvSpPr/>
      </xdr:nvSpPr>
      <xdr:spPr>
        <a:xfrm>
          <a:off x="221107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45229</xdr:rowOff>
    </xdr:from>
    <xdr:ext cx="469744" cy="259045"/>
    <xdr:sp macro="" textlink="">
      <xdr:nvSpPr>
        <xdr:cNvPr id="554" name="【学校施設】&#10;一人当たり面積該当値テキスト"/>
        <xdr:cNvSpPr txBox="1"/>
      </xdr:nvSpPr>
      <xdr:spPr>
        <a:xfrm>
          <a:off x="22199600" y="981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48870</xdr:rowOff>
    </xdr:from>
    <xdr:to>
      <xdr:col>112</xdr:col>
      <xdr:colOff>38100</xdr:colOff>
      <xdr:row>58</xdr:row>
      <xdr:rowOff>150470</xdr:rowOff>
    </xdr:to>
    <xdr:sp macro="" textlink="">
      <xdr:nvSpPr>
        <xdr:cNvPr id="555" name="楕円 554"/>
        <xdr:cNvSpPr/>
      </xdr:nvSpPr>
      <xdr:spPr>
        <a:xfrm>
          <a:off x="21272500" y="99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73152</xdr:rowOff>
    </xdr:from>
    <xdr:to>
      <xdr:col>116</xdr:col>
      <xdr:colOff>63500</xdr:colOff>
      <xdr:row>58</xdr:row>
      <xdr:rowOff>99670</xdr:rowOff>
    </xdr:to>
    <xdr:cxnSp macro="">
      <xdr:nvCxnSpPr>
        <xdr:cNvPr id="556" name="直線コネクタ 555"/>
        <xdr:cNvCxnSpPr/>
      </xdr:nvCxnSpPr>
      <xdr:spPr>
        <a:xfrm flipV="1">
          <a:off x="21323300" y="10017252"/>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62585</xdr:rowOff>
    </xdr:from>
    <xdr:to>
      <xdr:col>107</xdr:col>
      <xdr:colOff>101600</xdr:colOff>
      <xdr:row>58</xdr:row>
      <xdr:rowOff>164185</xdr:rowOff>
    </xdr:to>
    <xdr:sp macro="" textlink="">
      <xdr:nvSpPr>
        <xdr:cNvPr id="557" name="楕円 556"/>
        <xdr:cNvSpPr/>
      </xdr:nvSpPr>
      <xdr:spPr>
        <a:xfrm>
          <a:off x="20383500" y="100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99670</xdr:rowOff>
    </xdr:from>
    <xdr:to>
      <xdr:col>111</xdr:col>
      <xdr:colOff>177800</xdr:colOff>
      <xdr:row>58</xdr:row>
      <xdr:rowOff>113385</xdr:rowOff>
    </xdr:to>
    <xdr:cxnSp macro="">
      <xdr:nvCxnSpPr>
        <xdr:cNvPr id="558" name="直線コネクタ 557"/>
        <xdr:cNvCxnSpPr/>
      </xdr:nvCxnSpPr>
      <xdr:spPr>
        <a:xfrm flipV="1">
          <a:off x="20434300" y="1004377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559"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560"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61"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140936</xdr:rowOff>
    </xdr:from>
    <xdr:ext cx="469744" cy="259045"/>
    <xdr:sp macro="" textlink="">
      <xdr:nvSpPr>
        <xdr:cNvPr id="562" name="n_4aveValue【学校施設】&#10;一人当たり面積"/>
        <xdr:cNvSpPr txBox="1"/>
      </xdr:nvSpPr>
      <xdr:spPr>
        <a:xfrm>
          <a:off x="18421427" y="991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166997</xdr:rowOff>
    </xdr:from>
    <xdr:ext cx="469744" cy="259045"/>
    <xdr:sp macro="" textlink="">
      <xdr:nvSpPr>
        <xdr:cNvPr id="563" name="n_1mainValue【学校施設】&#10;一人当たり面積"/>
        <xdr:cNvSpPr txBox="1"/>
      </xdr:nvSpPr>
      <xdr:spPr>
        <a:xfrm>
          <a:off x="21075727" y="976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9262</xdr:rowOff>
    </xdr:from>
    <xdr:ext cx="469744" cy="259045"/>
    <xdr:sp macro="" textlink="">
      <xdr:nvSpPr>
        <xdr:cNvPr id="564" name="n_2mainValue【学校施設】&#10;一人当たり面積"/>
        <xdr:cNvSpPr txBox="1"/>
      </xdr:nvSpPr>
      <xdr:spPr>
        <a:xfrm>
          <a:off x="20199427" y="978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1" name="テキスト ボックス 59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2" name="直線コネクタ 59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93" name="テキスト ボックス 59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4" name="直線コネクタ 59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5" name="テキスト ボックス 59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6" name="直線コネクタ 5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7" name="テキスト ボックス 5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8" name="直線コネクタ 59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9" name="テキスト ボックス 59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0" name="直線コネクタ 59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01" name="テキスト ボックス 60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03" name="テキスト ボックス 60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605" name="直線コネクタ 604"/>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606"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607" name="直線コネクタ 606"/>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608"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609" name="直線コネクタ 608"/>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610"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11" name="フローチャート: 判断 610"/>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612" name="フローチャート: 判断 611"/>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13" name="フローチャート: 判断 612"/>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14" name="フローチャート: 判断 613"/>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29211</xdr:rowOff>
    </xdr:from>
    <xdr:to>
      <xdr:col>67</xdr:col>
      <xdr:colOff>101600</xdr:colOff>
      <xdr:row>103</xdr:row>
      <xdr:rowOff>130811</xdr:rowOff>
    </xdr:to>
    <xdr:sp macro="" textlink="">
      <xdr:nvSpPr>
        <xdr:cNvPr id="615" name="フローチャート: 判断 614"/>
        <xdr:cNvSpPr/>
      </xdr:nvSpPr>
      <xdr:spPr>
        <a:xfrm>
          <a:off x="12763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55880</xdr:rowOff>
    </xdr:from>
    <xdr:to>
      <xdr:col>85</xdr:col>
      <xdr:colOff>177800</xdr:colOff>
      <xdr:row>103</xdr:row>
      <xdr:rowOff>157480</xdr:rowOff>
    </xdr:to>
    <xdr:sp macro="" textlink="">
      <xdr:nvSpPr>
        <xdr:cNvPr id="621" name="楕円 620"/>
        <xdr:cNvSpPr/>
      </xdr:nvSpPr>
      <xdr:spPr>
        <a:xfrm>
          <a:off x="162687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78757</xdr:rowOff>
    </xdr:from>
    <xdr:ext cx="405111" cy="259045"/>
    <xdr:sp macro="" textlink="">
      <xdr:nvSpPr>
        <xdr:cNvPr id="622" name="【公民館】&#10;有形固定資産減価償却率該当値テキスト"/>
        <xdr:cNvSpPr txBox="1"/>
      </xdr:nvSpPr>
      <xdr:spPr>
        <a:xfrm>
          <a:off x="16357600"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29211</xdr:rowOff>
    </xdr:from>
    <xdr:to>
      <xdr:col>81</xdr:col>
      <xdr:colOff>101600</xdr:colOff>
      <xdr:row>103</xdr:row>
      <xdr:rowOff>130811</xdr:rowOff>
    </xdr:to>
    <xdr:sp macro="" textlink="">
      <xdr:nvSpPr>
        <xdr:cNvPr id="623" name="楕円 622"/>
        <xdr:cNvSpPr/>
      </xdr:nvSpPr>
      <xdr:spPr>
        <a:xfrm>
          <a:off x="15430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80011</xdr:rowOff>
    </xdr:from>
    <xdr:to>
      <xdr:col>85</xdr:col>
      <xdr:colOff>127000</xdr:colOff>
      <xdr:row>103</xdr:row>
      <xdr:rowOff>106680</xdr:rowOff>
    </xdr:to>
    <xdr:cxnSp macro="">
      <xdr:nvCxnSpPr>
        <xdr:cNvPr id="624" name="直線コネクタ 623"/>
        <xdr:cNvCxnSpPr/>
      </xdr:nvCxnSpPr>
      <xdr:spPr>
        <a:xfrm>
          <a:off x="15481300" y="177393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636</xdr:rowOff>
    </xdr:from>
    <xdr:to>
      <xdr:col>76</xdr:col>
      <xdr:colOff>165100</xdr:colOff>
      <xdr:row>103</xdr:row>
      <xdr:rowOff>102236</xdr:rowOff>
    </xdr:to>
    <xdr:sp macro="" textlink="">
      <xdr:nvSpPr>
        <xdr:cNvPr id="625" name="楕円 624"/>
        <xdr:cNvSpPr/>
      </xdr:nvSpPr>
      <xdr:spPr>
        <a:xfrm>
          <a:off x="14541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51436</xdr:rowOff>
    </xdr:from>
    <xdr:to>
      <xdr:col>81</xdr:col>
      <xdr:colOff>50800</xdr:colOff>
      <xdr:row>103</xdr:row>
      <xdr:rowOff>80011</xdr:rowOff>
    </xdr:to>
    <xdr:cxnSp macro="">
      <xdr:nvCxnSpPr>
        <xdr:cNvPr id="626" name="直線コネクタ 625"/>
        <xdr:cNvCxnSpPr/>
      </xdr:nvCxnSpPr>
      <xdr:spPr>
        <a:xfrm>
          <a:off x="14592300" y="177107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627" name="n_1aveValue【公民館】&#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628" name="n_2aveValue【公民館】&#10;有形固定資産減価償却率"/>
        <xdr:cNvSpPr txBox="1"/>
      </xdr:nvSpPr>
      <xdr:spPr>
        <a:xfrm>
          <a:off x="14389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629"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147338</xdr:rowOff>
    </xdr:from>
    <xdr:ext cx="405111" cy="259045"/>
    <xdr:sp macro="" textlink="">
      <xdr:nvSpPr>
        <xdr:cNvPr id="630" name="n_4aveValue【公民館】&#10;有形固定資産減価償却率"/>
        <xdr:cNvSpPr txBox="1"/>
      </xdr:nvSpPr>
      <xdr:spPr>
        <a:xfrm>
          <a:off x="12611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147338</xdr:rowOff>
    </xdr:from>
    <xdr:ext cx="405111" cy="259045"/>
    <xdr:sp macro="" textlink="">
      <xdr:nvSpPr>
        <xdr:cNvPr id="631" name="n_1mainValue【公民館】&#10;有形固定資産減価償却率"/>
        <xdr:cNvSpPr txBox="1"/>
      </xdr:nvSpPr>
      <xdr:spPr>
        <a:xfrm>
          <a:off x="15266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118763</xdr:rowOff>
    </xdr:from>
    <xdr:ext cx="405111" cy="259045"/>
    <xdr:sp macro="" textlink="">
      <xdr:nvSpPr>
        <xdr:cNvPr id="632" name="n_2mainValue【公民館】&#10;有形固定資産減価償却率"/>
        <xdr:cNvSpPr txBox="1"/>
      </xdr:nvSpPr>
      <xdr:spPr>
        <a:xfrm>
          <a:off x="143897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3" name="直線コネクタ 64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4" name="テキスト ボックス 64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5" name="直線コネクタ 64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6" name="テキスト ボックス 64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7" name="直線コネクタ 64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8" name="テキスト ボックス 64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9" name="直線コネクタ 64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0" name="テキスト ボックス 64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1" name="直線コネクタ 65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2" name="テキスト ボックス 65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3" name="直線コネクタ 6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4" name="テキスト ボックス 6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656" name="直線コネクタ 655"/>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657"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658" name="直線コネクタ 657"/>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659"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660" name="直線コネクタ 659"/>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661"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62" name="フローチャート: 判断 661"/>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663" name="フローチャート: 判断 662"/>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664" name="フローチャート: 判断 663"/>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665" name="フローチャート: 判断 664"/>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666" name="フローチャート: 判断 665"/>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132080</xdr:rowOff>
    </xdr:from>
    <xdr:to>
      <xdr:col>116</xdr:col>
      <xdr:colOff>114300</xdr:colOff>
      <xdr:row>107</xdr:row>
      <xdr:rowOff>62230</xdr:rowOff>
    </xdr:to>
    <xdr:sp macro="" textlink="">
      <xdr:nvSpPr>
        <xdr:cNvPr id="672" name="楕円 671"/>
        <xdr:cNvSpPr/>
      </xdr:nvSpPr>
      <xdr:spPr>
        <a:xfrm>
          <a:off x="22110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110507</xdr:rowOff>
    </xdr:from>
    <xdr:ext cx="469744" cy="259045"/>
    <xdr:sp macro="" textlink="">
      <xdr:nvSpPr>
        <xdr:cNvPr id="673" name="【公民館】&#10;一人当たり面積該当値テキスト"/>
        <xdr:cNvSpPr txBox="1"/>
      </xdr:nvSpPr>
      <xdr:spPr>
        <a:xfrm>
          <a:off x="22199600"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135889</xdr:rowOff>
    </xdr:from>
    <xdr:to>
      <xdr:col>112</xdr:col>
      <xdr:colOff>38100</xdr:colOff>
      <xdr:row>107</xdr:row>
      <xdr:rowOff>66039</xdr:rowOff>
    </xdr:to>
    <xdr:sp macro="" textlink="">
      <xdr:nvSpPr>
        <xdr:cNvPr id="674" name="楕円 673"/>
        <xdr:cNvSpPr/>
      </xdr:nvSpPr>
      <xdr:spPr>
        <a:xfrm>
          <a:off x="21272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11430</xdr:rowOff>
    </xdr:from>
    <xdr:to>
      <xdr:col>116</xdr:col>
      <xdr:colOff>63500</xdr:colOff>
      <xdr:row>107</xdr:row>
      <xdr:rowOff>15239</xdr:rowOff>
    </xdr:to>
    <xdr:cxnSp macro="">
      <xdr:nvCxnSpPr>
        <xdr:cNvPr id="675" name="直線コネクタ 674"/>
        <xdr:cNvCxnSpPr/>
      </xdr:nvCxnSpPr>
      <xdr:spPr>
        <a:xfrm flipV="1">
          <a:off x="21323300" y="183565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135889</xdr:rowOff>
    </xdr:from>
    <xdr:to>
      <xdr:col>107</xdr:col>
      <xdr:colOff>101600</xdr:colOff>
      <xdr:row>107</xdr:row>
      <xdr:rowOff>66039</xdr:rowOff>
    </xdr:to>
    <xdr:sp macro="" textlink="">
      <xdr:nvSpPr>
        <xdr:cNvPr id="676" name="楕円 675"/>
        <xdr:cNvSpPr/>
      </xdr:nvSpPr>
      <xdr:spPr>
        <a:xfrm>
          <a:off x="20383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15239</xdr:rowOff>
    </xdr:from>
    <xdr:to>
      <xdr:col>111</xdr:col>
      <xdr:colOff>177800</xdr:colOff>
      <xdr:row>107</xdr:row>
      <xdr:rowOff>15239</xdr:rowOff>
    </xdr:to>
    <xdr:cxnSp macro="">
      <xdr:nvCxnSpPr>
        <xdr:cNvPr id="677" name="直線コネクタ 676"/>
        <xdr:cNvCxnSpPr/>
      </xdr:nvCxnSpPr>
      <xdr:spPr>
        <a:xfrm>
          <a:off x="20434300" y="183603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678"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679"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680"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71138</xdr:rowOff>
    </xdr:from>
    <xdr:ext cx="469744" cy="259045"/>
    <xdr:sp macro="" textlink="">
      <xdr:nvSpPr>
        <xdr:cNvPr id="681" name="n_4aveValue【公民館】&#10;一人当たり面積"/>
        <xdr:cNvSpPr txBox="1"/>
      </xdr:nvSpPr>
      <xdr:spPr>
        <a:xfrm>
          <a:off x="18421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57166</xdr:rowOff>
    </xdr:from>
    <xdr:ext cx="469744" cy="259045"/>
    <xdr:sp macro="" textlink="">
      <xdr:nvSpPr>
        <xdr:cNvPr id="682" name="n_1mainValue【公民館】&#10;一人当たり面積"/>
        <xdr:cNvSpPr txBox="1"/>
      </xdr:nvSpPr>
      <xdr:spPr>
        <a:xfrm>
          <a:off x="21075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57166</xdr:rowOff>
    </xdr:from>
    <xdr:ext cx="469744" cy="259045"/>
    <xdr:sp macro="" textlink="">
      <xdr:nvSpPr>
        <xdr:cNvPr id="683" name="n_2mainValue【公民館】&#10;一人当たり面積"/>
        <xdr:cNvSpPr txBox="1"/>
      </xdr:nvSpPr>
      <xdr:spPr>
        <a:xfrm>
          <a:off x="201994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4" name="正方形/長方形 6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5" name="正方形/長方形 6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6" name="テキスト ボックス 6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有形固定資産減価償却率が高くなっている施設は、認定こども園・幼稚園・保育所であり、特に低くなっている施設は、学校施設である。認定こども園・幼稚園・保育所については、幼稚園が有形固定資産減価償却率</a:t>
          </a:r>
          <a:r>
            <a:rPr kumimoji="1" lang="en-US" altLang="ja-JP" sz="1300">
              <a:latin typeface="ＭＳ Ｐゴシック" panose="020B0600070205080204" pitchFamily="50" charset="-128"/>
              <a:ea typeface="ＭＳ Ｐゴシック" panose="020B0600070205080204" pitchFamily="50" charset="-128"/>
            </a:rPr>
            <a:t>72.6%</a:t>
          </a:r>
          <a:r>
            <a:rPr kumimoji="1" lang="ja-JP" altLang="en-US" sz="1300">
              <a:latin typeface="ＭＳ Ｐゴシック" panose="020B0600070205080204" pitchFamily="50" charset="-128"/>
              <a:ea typeface="ＭＳ Ｐゴシック" panose="020B0600070205080204" pitchFamily="50" charset="-128"/>
            </a:rPr>
            <a:t>、保育所が</a:t>
          </a:r>
          <a:r>
            <a:rPr kumimoji="1" lang="en-US" altLang="ja-JP" sz="1300">
              <a:latin typeface="ＭＳ Ｐゴシック" panose="020B0600070205080204" pitchFamily="50" charset="-128"/>
              <a:ea typeface="ＭＳ Ｐゴシック" panose="020B0600070205080204" pitchFamily="50" charset="-128"/>
            </a:rPr>
            <a:t>70.6%</a:t>
          </a:r>
          <a:r>
            <a:rPr kumimoji="1" lang="ja-JP" altLang="en-US" sz="1300">
              <a:latin typeface="ＭＳ Ｐゴシック" panose="020B0600070205080204" pitchFamily="50" charset="-128"/>
              <a:ea typeface="ＭＳ Ｐゴシック" panose="020B0600070205080204" pitchFamily="50" charset="-128"/>
            </a:rPr>
            <a:t>となっており、幼稚園の有形固定資産減価償却率が高くなっている。学校施設については、平成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年度に白河中央中学校校舎、平成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釜子小学校西校舎を建設するなど計画的に施設の更新を行っているため、有形固定資産減価償却率が低くなっている。一人当たり面積は、公民館以外は類似団体平均を上回っており、公営住宅については、類似団体平均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倍以上となっている。今後は、公共施設等総合管理計画により統合や廃止等を検討していく。（平成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年度の道路の有形固定資産減価償却率は</a:t>
          </a:r>
          <a:r>
            <a:rPr kumimoji="1" lang="en-US" altLang="ja-JP" sz="1300">
              <a:latin typeface="ＭＳ Ｐゴシック" panose="020B0600070205080204" pitchFamily="50" charset="-128"/>
              <a:ea typeface="ＭＳ Ｐゴシック" panose="020B0600070205080204" pitchFamily="50" charset="-128"/>
            </a:rPr>
            <a:t>57.4%</a:t>
          </a:r>
          <a:r>
            <a:rPr kumimoji="1" lang="ja-JP" altLang="en-US" sz="1300">
              <a:latin typeface="ＭＳ Ｐゴシック" panose="020B0600070205080204" pitchFamily="50" charset="-128"/>
              <a:ea typeface="ＭＳ Ｐゴシック" panose="020B0600070205080204" pitchFamily="50" charset="-128"/>
            </a:rPr>
            <a:t>が正当）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60,548
59,852
305.32
33,989,702
32,432,384
1,220,712
16,985,608
36,112,276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74" name="楕円 73"/>
        <xdr:cNvSpPr/>
      </xdr:nvSpPr>
      <xdr:spPr>
        <a:xfrm>
          <a:off x="4584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93997</xdr:rowOff>
    </xdr:from>
    <xdr:ext cx="405111" cy="259045"/>
    <xdr:sp macro="" textlink="">
      <xdr:nvSpPr>
        <xdr:cNvPr id="75" name="【図書館】&#10;有形固定資産減価償却率該当値テキスト"/>
        <xdr:cNvSpPr txBox="1"/>
      </xdr:nvSpPr>
      <xdr:spPr>
        <a:xfrm>
          <a:off x="4673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38463</xdr:rowOff>
    </xdr:from>
    <xdr:to>
      <xdr:col>20</xdr:col>
      <xdr:colOff>38100</xdr:colOff>
      <xdr:row>36</xdr:row>
      <xdr:rowOff>140063</xdr:rowOff>
    </xdr:to>
    <xdr:sp macro="" textlink="">
      <xdr:nvSpPr>
        <xdr:cNvPr id="76" name="楕円 75"/>
        <xdr:cNvSpPr/>
      </xdr:nvSpPr>
      <xdr:spPr>
        <a:xfrm>
          <a:off x="3746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89263</xdr:rowOff>
    </xdr:from>
    <xdr:to>
      <xdr:col>24</xdr:col>
      <xdr:colOff>63500</xdr:colOff>
      <xdr:row>36</xdr:row>
      <xdr:rowOff>121920</xdr:rowOff>
    </xdr:to>
    <xdr:cxnSp macro="">
      <xdr:nvCxnSpPr>
        <xdr:cNvPr id="77" name="直線コネクタ 76"/>
        <xdr:cNvCxnSpPr/>
      </xdr:nvCxnSpPr>
      <xdr:spPr>
        <a:xfrm>
          <a:off x="3797300" y="62614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5806</xdr:rowOff>
    </xdr:from>
    <xdr:to>
      <xdr:col>15</xdr:col>
      <xdr:colOff>101600</xdr:colOff>
      <xdr:row>36</xdr:row>
      <xdr:rowOff>107406</xdr:rowOff>
    </xdr:to>
    <xdr:sp macro="" textlink="">
      <xdr:nvSpPr>
        <xdr:cNvPr id="78" name="楕円 77"/>
        <xdr:cNvSpPr/>
      </xdr:nvSpPr>
      <xdr:spPr>
        <a:xfrm>
          <a:off x="2857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56606</xdr:rowOff>
    </xdr:from>
    <xdr:to>
      <xdr:col>19</xdr:col>
      <xdr:colOff>177800</xdr:colOff>
      <xdr:row>36</xdr:row>
      <xdr:rowOff>89263</xdr:rowOff>
    </xdr:to>
    <xdr:cxnSp macro="">
      <xdr:nvCxnSpPr>
        <xdr:cNvPr id="79" name="直線コネクタ 78"/>
        <xdr:cNvCxnSpPr/>
      </xdr:nvCxnSpPr>
      <xdr:spPr>
        <a:xfrm>
          <a:off x="2908300" y="62288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80571</xdr:rowOff>
    </xdr:from>
    <xdr:ext cx="405111" cy="259045"/>
    <xdr:sp macro="" textlink="">
      <xdr:nvSpPr>
        <xdr:cNvPr id="80" name="n_1aveValue【図書館】&#10;有形固定資産減価償却率"/>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81" name="n_2aveValue【図書館】&#10;有形固定資産減価償却率"/>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2"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83" name="n_4aveValue【図書館】&#10;有形固定資産減価償却率"/>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156590</xdr:rowOff>
    </xdr:from>
    <xdr:ext cx="405111" cy="259045"/>
    <xdr:sp macro="" textlink="">
      <xdr:nvSpPr>
        <xdr:cNvPr id="84" name="n_1mainValue【図書館】&#10;有形固定資産減価償却率"/>
        <xdr:cNvSpPr txBox="1"/>
      </xdr:nvSpPr>
      <xdr:spPr>
        <a:xfrm>
          <a:off x="35820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123933</xdr:rowOff>
    </xdr:from>
    <xdr:ext cx="405111" cy="259045"/>
    <xdr:sp macro="" textlink="">
      <xdr:nvSpPr>
        <xdr:cNvPr id="85" name="n_2mainValue【図書館】&#10;有形固定資産減価償却率"/>
        <xdr:cNvSpPr txBox="1"/>
      </xdr:nvSpPr>
      <xdr:spPr>
        <a:xfrm>
          <a:off x="27057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09" name="直線コネクタ 108"/>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2"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3" name="直線コネクタ 112"/>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4"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6" name="フローチャート: 判断 115"/>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17" name="フローチャート: 判断 116"/>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19" name="フローチャート: 判断 118"/>
        <xdr:cNvSpPr/>
      </xdr:nvSpPr>
      <xdr:spPr>
        <a:xfrm>
          <a:off x="6921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44450</xdr:rowOff>
    </xdr:from>
    <xdr:to>
      <xdr:col>55</xdr:col>
      <xdr:colOff>50800</xdr:colOff>
      <xdr:row>35</xdr:row>
      <xdr:rowOff>146050</xdr:rowOff>
    </xdr:to>
    <xdr:sp macro="" textlink="">
      <xdr:nvSpPr>
        <xdr:cNvPr id="125" name="楕円 124"/>
        <xdr:cNvSpPr/>
      </xdr:nvSpPr>
      <xdr:spPr>
        <a:xfrm>
          <a:off x="10426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67327</xdr:rowOff>
    </xdr:from>
    <xdr:ext cx="469744" cy="259045"/>
    <xdr:sp macro="" textlink="">
      <xdr:nvSpPr>
        <xdr:cNvPr id="126" name="【図書館】&#10;一人当たり面積該当値テキスト"/>
        <xdr:cNvSpPr txBox="1"/>
      </xdr:nvSpPr>
      <xdr:spPr>
        <a:xfrm>
          <a:off x="10515600"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57150</xdr:rowOff>
    </xdr:from>
    <xdr:to>
      <xdr:col>50</xdr:col>
      <xdr:colOff>165100</xdr:colOff>
      <xdr:row>35</xdr:row>
      <xdr:rowOff>158750</xdr:rowOff>
    </xdr:to>
    <xdr:sp macro="" textlink="">
      <xdr:nvSpPr>
        <xdr:cNvPr id="127" name="楕円 126"/>
        <xdr:cNvSpPr/>
      </xdr:nvSpPr>
      <xdr:spPr>
        <a:xfrm>
          <a:off x="95885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95250</xdr:rowOff>
    </xdr:from>
    <xdr:to>
      <xdr:col>55</xdr:col>
      <xdr:colOff>0</xdr:colOff>
      <xdr:row>35</xdr:row>
      <xdr:rowOff>107950</xdr:rowOff>
    </xdr:to>
    <xdr:cxnSp macro="">
      <xdr:nvCxnSpPr>
        <xdr:cNvPr id="128" name="直線コネクタ 127"/>
        <xdr:cNvCxnSpPr/>
      </xdr:nvCxnSpPr>
      <xdr:spPr>
        <a:xfrm flipV="1">
          <a:off x="9639300" y="6096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69850</xdr:rowOff>
    </xdr:from>
    <xdr:to>
      <xdr:col>46</xdr:col>
      <xdr:colOff>38100</xdr:colOff>
      <xdr:row>36</xdr:row>
      <xdr:rowOff>0</xdr:rowOff>
    </xdr:to>
    <xdr:sp macro="" textlink="">
      <xdr:nvSpPr>
        <xdr:cNvPr id="129" name="楕円 128"/>
        <xdr:cNvSpPr/>
      </xdr:nvSpPr>
      <xdr:spPr>
        <a:xfrm>
          <a:off x="8699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107950</xdr:rowOff>
    </xdr:from>
    <xdr:to>
      <xdr:col>50</xdr:col>
      <xdr:colOff>114300</xdr:colOff>
      <xdr:row>35</xdr:row>
      <xdr:rowOff>120650</xdr:rowOff>
    </xdr:to>
    <xdr:cxnSp macro="">
      <xdr:nvCxnSpPr>
        <xdr:cNvPr id="130" name="直線コネクタ 129"/>
        <xdr:cNvCxnSpPr/>
      </xdr:nvCxnSpPr>
      <xdr:spPr>
        <a:xfrm flipV="1">
          <a:off x="8750300" y="610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2"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3"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73677</xdr:rowOff>
    </xdr:from>
    <xdr:ext cx="469744" cy="259045"/>
    <xdr:sp macro="" textlink="">
      <xdr:nvSpPr>
        <xdr:cNvPr id="134" name="n_4aveValue【図書館】&#10;一人当たり面積"/>
        <xdr:cNvSpPr txBox="1"/>
      </xdr:nvSpPr>
      <xdr:spPr>
        <a:xfrm>
          <a:off x="6737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3827</xdr:rowOff>
    </xdr:from>
    <xdr:ext cx="469744" cy="259045"/>
    <xdr:sp macro="" textlink="">
      <xdr:nvSpPr>
        <xdr:cNvPr id="135" name="n_1mainValue【図書館】&#10;一人当たり面積"/>
        <xdr:cNvSpPr txBox="1"/>
      </xdr:nvSpPr>
      <xdr:spPr>
        <a:xfrm>
          <a:off x="9391727"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16527</xdr:rowOff>
    </xdr:from>
    <xdr:ext cx="469744" cy="259045"/>
    <xdr:sp macro="" textlink="">
      <xdr:nvSpPr>
        <xdr:cNvPr id="136" name="n_2mainValue【図書館】&#10;一人当たり面積"/>
        <xdr:cNvSpPr txBox="1"/>
      </xdr:nvSpPr>
      <xdr:spPr>
        <a:xfrm>
          <a:off x="8515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2" name="直線コネクタ 161"/>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3"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4" name="直線コネクタ 163"/>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65"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66" name="直線コネクタ 165"/>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67"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68" name="フローチャート: 判断 167"/>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69" name="フローチャート: 判断 168"/>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0" name="フローチャート: 判断 169"/>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1" name="フローチャート: 判断 170"/>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96157</xdr:rowOff>
    </xdr:from>
    <xdr:to>
      <xdr:col>6</xdr:col>
      <xdr:colOff>38100</xdr:colOff>
      <xdr:row>61</xdr:row>
      <xdr:rowOff>26307</xdr:rowOff>
    </xdr:to>
    <xdr:sp macro="" textlink="">
      <xdr:nvSpPr>
        <xdr:cNvPr id="172" name="フローチャート: 判断 171"/>
        <xdr:cNvSpPr/>
      </xdr:nvSpPr>
      <xdr:spPr>
        <a:xfrm>
          <a:off x="1079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87993</xdr:rowOff>
    </xdr:from>
    <xdr:to>
      <xdr:col>24</xdr:col>
      <xdr:colOff>114300</xdr:colOff>
      <xdr:row>62</xdr:row>
      <xdr:rowOff>18143</xdr:rowOff>
    </xdr:to>
    <xdr:sp macro="" textlink="">
      <xdr:nvSpPr>
        <xdr:cNvPr id="178" name="楕円 177"/>
        <xdr:cNvSpPr/>
      </xdr:nvSpPr>
      <xdr:spPr>
        <a:xfrm>
          <a:off x="4584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66420</xdr:rowOff>
    </xdr:from>
    <xdr:ext cx="405111" cy="259045"/>
    <xdr:sp macro="" textlink="">
      <xdr:nvSpPr>
        <xdr:cNvPr id="179" name="【体育館・プール】&#10;有形固定資産減価償却率該当値テキスト"/>
        <xdr:cNvSpPr txBox="1"/>
      </xdr:nvSpPr>
      <xdr:spPr>
        <a:xfrm>
          <a:off x="4673600"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37374</xdr:rowOff>
    </xdr:from>
    <xdr:to>
      <xdr:col>20</xdr:col>
      <xdr:colOff>38100</xdr:colOff>
      <xdr:row>61</xdr:row>
      <xdr:rowOff>138974</xdr:rowOff>
    </xdr:to>
    <xdr:sp macro="" textlink="">
      <xdr:nvSpPr>
        <xdr:cNvPr id="180" name="楕円 179"/>
        <xdr:cNvSpPr/>
      </xdr:nvSpPr>
      <xdr:spPr>
        <a:xfrm>
          <a:off x="3746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88174</xdr:rowOff>
    </xdr:from>
    <xdr:to>
      <xdr:col>24</xdr:col>
      <xdr:colOff>63500</xdr:colOff>
      <xdr:row>61</xdr:row>
      <xdr:rowOff>138793</xdr:rowOff>
    </xdr:to>
    <xdr:cxnSp macro="">
      <xdr:nvCxnSpPr>
        <xdr:cNvPr id="181" name="直線コネクタ 180"/>
        <xdr:cNvCxnSpPr/>
      </xdr:nvCxnSpPr>
      <xdr:spPr>
        <a:xfrm>
          <a:off x="3797300" y="1054662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154940</xdr:rowOff>
    </xdr:from>
    <xdr:to>
      <xdr:col>15</xdr:col>
      <xdr:colOff>101600</xdr:colOff>
      <xdr:row>61</xdr:row>
      <xdr:rowOff>85090</xdr:rowOff>
    </xdr:to>
    <xdr:sp macro="" textlink="">
      <xdr:nvSpPr>
        <xdr:cNvPr id="182" name="楕円 181"/>
        <xdr:cNvSpPr/>
      </xdr:nvSpPr>
      <xdr:spPr>
        <a:xfrm>
          <a:off x="2857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88174</xdr:rowOff>
    </xdr:to>
    <xdr:cxnSp macro="">
      <xdr:nvCxnSpPr>
        <xdr:cNvPr id="183" name="直線コネクタ 182"/>
        <xdr:cNvCxnSpPr/>
      </xdr:nvCxnSpPr>
      <xdr:spPr>
        <a:xfrm>
          <a:off x="2908300" y="1049274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84"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85"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86"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42834</xdr:rowOff>
    </xdr:from>
    <xdr:ext cx="405111" cy="259045"/>
    <xdr:sp macro="" textlink="">
      <xdr:nvSpPr>
        <xdr:cNvPr id="187" name="n_4aveValue【体育館・プール】&#10;有形固定資産減価償却率"/>
        <xdr:cNvSpPr txBox="1"/>
      </xdr:nvSpPr>
      <xdr:spPr>
        <a:xfrm>
          <a:off x="927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130101</xdr:rowOff>
    </xdr:from>
    <xdr:ext cx="405111" cy="259045"/>
    <xdr:sp macro="" textlink="">
      <xdr:nvSpPr>
        <xdr:cNvPr id="188" name="n_1mainValue【体育館・プール】&#10;有形固定資産減価償却率"/>
        <xdr:cNvSpPr txBox="1"/>
      </xdr:nvSpPr>
      <xdr:spPr>
        <a:xfrm>
          <a:off x="35820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89" name="n_2mainValue【体育館・プール】&#10;有形固定資産減価償却率"/>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13" name="直線コネクタ 212"/>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14"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15" name="直線コネクタ 214"/>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16"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17" name="直線コネクタ 216"/>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18" name="【体育館・プール】&#10;一人当たり面積平均値テキスト"/>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19" name="フローチャート: 判断 218"/>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0" name="フローチャート: 判断 219"/>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21" name="フローチャート: 判断 220"/>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22" name="フローチャート: 判断 221"/>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23" name="フローチャート: 判断 222"/>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137795</xdr:rowOff>
    </xdr:from>
    <xdr:to>
      <xdr:col>55</xdr:col>
      <xdr:colOff>50800</xdr:colOff>
      <xdr:row>57</xdr:row>
      <xdr:rowOff>67945</xdr:rowOff>
    </xdr:to>
    <xdr:sp macro="" textlink="">
      <xdr:nvSpPr>
        <xdr:cNvPr id="229" name="楕円 228"/>
        <xdr:cNvSpPr/>
      </xdr:nvSpPr>
      <xdr:spPr>
        <a:xfrm>
          <a:off x="104267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160672</xdr:rowOff>
    </xdr:from>
    <xdr:ext cx="469744" cy="259045"/>
    <xdr:sp macro="" textlink="">
      <xdr:nvSpPr>
        <xdr:cNvPr id="230" name="【体育館・プール】&#10;一人当たり面積該当値テキスト"/>
        <xdr:cNvSpPr txBox="1"/>
      </xdr:nvSpPr>
      <xdr:spPr>
        <a:xfrm>
          <a:off x="10515600" y="959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149225</xdr:rowOff>
    </xdr:from>
    <xdr:to>
      <xdr:col>50</xdr:col>
      <xdr:colOff>165100</xdr:colOff>
      <xdr:row>57</xdr:row>
      <xdr:rowOff>79375</xdr:rowOff>
    </xdr:to>
    <xdr:sp macro="" textlink="">
      <xdr:nvSpPr>
        <xdr:cNvPr id="231" name="楕円 230"/>
        <xdr:cNvSpPr/>
      </xdr:nvSpPr>
      <xdr:spPr>
        <a:xfrm>
          <a:off x="9588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17145</xdr:rowOff>
    </xdr:from>
    <xdr:to>
      <xdr:col>55</xdr:col>
      <xdr:colOff>0</xdr:colOff>
      <xdr:row>57</xdr:row>
      <xdr:rowOff>28575</xdr:rowOff>
    </xdr:to>
    <xdr:cxnSp macro="">
      <xdr:nvCxnSpPr>
        <xdr:cNvPr id="232" name="直線コネクタ 231"/>
        <xdr:cNvCxnSpPr/>
      </xdr:nvCxnSpPr>
      <xdr:spPr>
        <a:xfrm flipV="1">
          <a:off x="9639300" y="97897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160655</xdr:rowOff>
    </xdr:from>
    <xdr:to>
      <xdr:col>46</xdr:col>
      <xdr:colOff>38100</xdr:colOff>
      <xdr:row>57</xdr:row>
      <xdr:rowOff>90805</xdr:rowOff>
    </xdr:to>
    <xdr:sp macro="" textlink="">
      <xdr:nvSpPr>
        <xdr:cNvPr id="233" name="楕円 232"/>
        <xdr:cNvSpPr/>
      </xdr:nvSpPr>
      <xdr:spPr>
        <a:xfrm>
          <a:off x="8699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28575</xdr:rowOff>
    </xdr:from>
    <xdr:to>
      <xdr:col>50</xdr:col>
      <xdr:colOff>114300</xdr:colOff>
      <xdr:row>57</xdr:row>
      <xdr:rowOff>40005</xdr:rowOff>
    </xdr:to>
    <xdr:cxnSp macro="">
      <xdr:nvCxnSpPr>
        <xdr:cNvPr id="234" name="直線コネクタ 233"/>
        <xdr:cNvCxnSpPr/>
      </xdr:nvCxnSpPr>
      <xdr:spPr>
        <a:xfrm flipV="1">
          <a:off x="8750300" y="98012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22877</xdr:rowOff>
    </xdr:from>
    <xdr:ext cx="469744" cy="259045"/>
    <xdr:sp macro="" textlink="">
      <xdr:nvSpPr>
        <xdr:cNvPr id="235" name="n_1aveValue【体育館・プール】&#10;一人当たり面積"/>
        <xdr:cNvSpPr txBox="1"/>
      </xdr:nvSpPr>
      <xdr:spPr>
        <a:xfrm>
          <a:off x="93917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24782</xdr:rowOff>
    </xdr:from>
    <xdr:ext cx="469744" cy="259045"/>
    <xdr:sp macro="" textlink="">
      <xdr:nvSpPr>
        <xdr:cNvPr id="236" name="n_2aveValue【体育館・プール】&#10;一人当たり面積"/>
        <xdr:cNvSpPr txBox="1"/>
      </xdr:nvSpPr>
      <xdr:spPr>
        <a:xfrm>
          <a:off x="8515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37"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38"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95902</xdr:rowOff>
    </xdr:from>
    <xdr:ext cx="469744" cy="259045"/>
    <xdr:sp macro="" textlink="">
      <xdr:nvSpPr>
        <xdr:cNvPr id="239" name="n_1mainValue【体育館・プール】&#10;一人当たり面積"/>
        <xdr:cNvSpPr txBox="1"/>
      </xdr:nvSpPr>
      <xdr:spPr>
        <a:xfrm>
          <a:off x="9391727" y="952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107332</xdr:rowOff>
    </xdr:from>
    <xdr:ext cx="469744" cy="259045"/>
    <xdr:sp macro="" textlink="">
      <xdr:nvSpPr>
        <xdr:cNvPr id="240" name="n_2mainValue【体育館・プール】&#10;一人当たり面積"/>
        <xdr:cNvSpPr txBox="1"/>
      </xdr:nvSpPr>
      <xdr:spPr>
        <a:xfrm>
          <a:off x="8515427" y="953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3" name="テキスト ボックス 25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3" name="テキスト ボックス 26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65" name="直線コネクタ 264"/>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66"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67" name="直線コネクタ 266"/>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68"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69" name="直線コネクタ 268"/>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70" name="【福祉施設】&#10;有形固定資産減価償却率平均値テキスト"/>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71" name="フローチャート: 判断 270"/>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72" name="フローチャート: 判断 271"/>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73" name="フローチャート: 判断 272"/>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74" name="フローチャート: 判断 273"/>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50164</xdr:rowOff>
    </xdr:from>
    <xdr:to>
      <xdr:col>6</xdr:col>
      <xdr:colOff>38100</xdr:colOff>
      <xdr:row>80</xdr:row>
      <xdr:rowOff>151764</xdr:rowOff>
    </xdr:to>
    <xdr:sp macro="" textlink="">
      <xdr:nvSpPr>
        <xdr:cNvPr id="275" name="フローチャート: 判断 274"/>
        <xdr:cNvSpPr/>
      </xdr:nvSpPr>
      <xdr:spPr>
        <a:xfrm>
          <a:off x="1079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81" name="楕円 280"/>
        <xdr:cNvSpPr/>
      </xdr:nvSpPr>
      <xdr:spPr>
        <a:xfrm>
          <a:off x="45847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108602</xdr:rowOff>
    </xdr:from>
    <xdr:ext cx="405111" cy="259045"/>
    <xdr:sp macro="" textlink="">
      <xdr:nvSpPr>
        <xdr:cNvPr id="282" name="【福祉施設】&#10;有形固定資産減価償却率該当値テキスト"/>
        <xdr:cNvSpPr txBox="1"/>
      </xdr:nvSpPr>
      <xdr:spPr>
        <a:xfrm>
          <a:off x="4673600"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21589</xdr:rowOff>
    </xdr:from>
    <xdr:to>
      <xdr:col>20</xdr:col>
      <xdr:colOff>38100</xdr:colOff>
      <xdr:row>81</xdr:row>
      <xdr:rowOff>123189</xdr:rowOff>
    </xdr:to>
    <xdr:sp macro="" textlink="">
      <xdr:nvSpPr>
        <xdr:cNvPr id="283" name="楕円 282"/>
        <xdr:cNvSpPr/>
      </xdr:nvSpPr>
      <xdr:spPr>
        <a:xfrm>
          <a:off x="3746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72389</xdr:rowOff>
    </xdr:from>
    <xdr:to>
      <xdr:col>24</xdr:col>
      <xdr:colOff>63500</xdr:colOff>
      <xdr:row>82</xdr:row>
      <xdr:rowOff>9525</xdr:rowOff>
    </xdr:to>
    <xdr:cxnSp macro="">
      <xdr:nvCxnSpPr>
        <xdr:cNvPr id="284" name="直線コネクタ 283"/>
        <xdr:cNvCxnSpPr/>
      </xdr:nvCxnSpPr>
      <xdr:spPr>
        <a:xfrm>
          <a:off x="3797300" y="13959839"/>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139700</xdr:rowOff>
    </xdr:from>
    <xdr:to>
      <xdr:col>15</xdr:col>
      <xdr:colOff>101600</xdr:colOff>
      <xdr:row>81</xdr:row>
      <xdr:rowOff>69850</xdr:rowOff>
    </xdr:to>
    <xdr:sp macro="" textlink="">
      <xdr:nvSpPr>
        <xdr:cNvPr id="285" name="楕円 284"/>
        <xdr:cNvSpPr/>
      </xdr:nvSpPr>
      <xdr:spPr>
        <a:xfrm>
          <a:off x="2857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19050</xdr:rowOff>
    </xdr:from>
    <xdr:to>
      <xdr:col>19</xdr:col>
      <xdr:colOff>177800</xdr:colOff>
      <xdr:row>81</xdr:row>
      <xdr:rowOff>72389</xdr:rowOff>
    </xdr:to>
    <xdr:cxnSp macro="">
      <xdr:nvCxnSpPr>
        <xdr:cNvPr id="286" name="直線コネクタ 285"/>
        <xdr:cNvCxnSpPr/>
      </xdr:nvCxnSpPr>
      <xdr:spPr>
        <a:xfrm>
          <a:off x="2908300" y="139065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287" name="n_1aveValue【福祉施設】&#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288" name="n_2aveValue【福祉施設】&#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289"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168291</xdr:rowOff>
    </xdr:from>
    <xdr:ext cx="405111" cy="259045"/>
    <xdr:sp macro="" textlink="">
      <xdr:nvSpPr>
        <xdr:cNvPr id="290" name="n_4aveValue【福祉施設】&#10;有形固定資産減価償却率"/>
        <xdr:cNvSpPr txBox="1"/>
      </xdr:nvSpPr>
      <xdr:spPr>
        <a:xfrm>
          <a:off x="927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139716</xdr:rowOff>
    </xdr:from>
    <xdr:ext cx="405111" cy="259045"/>
    <xdr:sp macro="" textlink="">
      <xdr:nvSpPr>
        <xdr:cNvPr id="291" name="n_1mainValue【福祉施設】&#10;有形固定資産減価償却率"/>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86377</xdr:rowOff>
    </xdr:from>
    <xdr:ext cx="405111" cy="259045"/>
    <xdr:sp macro="" textlink="">
      <xdr:nvSpPr>
        <xdr:cNvPr id="292" name="n_2mainValue【福祉施設】&#10;有形固定資産減価償却率"/>
        <xdr:cNvSpPr txBox="1"/>
      </xdr:nvSpPr>
      <xdr:spPr>
        <a:xfrm>
          <a:off x="2705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18" name="直線コネクタ 31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1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0" name="直線コネクタ 31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2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22" name="直線コネクタ 32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23" name="【福祉施設】&#10;一人当たり面積平均値テキスト"/>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24" name="フローチャート: 判断 32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25" name="フローチャート: 判断 32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26" name="フローチャート: 判断 32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27" name="フローチャート: 判断 32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150586</xdr:rowOff>
    </xdr:from>
    <xdr:to>
      <xdr:col>36</xdr:col>
      <xdr:colOff>165100</xdr:colOff>
      <xdr:row>85</xdr:row>
      <xdr:rowOff>80736</xdr:rowOff>
    </xdr:to>
    <xdr:sp macro="" textlink="">
      <xdr:nvSpPr>
        <xdr:cNvPr id="328" name="フローチャート: 判断 327"/>
        <xdr:cNvSpPr/>
      </xdr:nvSpPr>
      <xdr:spPr>
        <a:xfrm>
          <a:off x="6921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334" name="楕円 333"/>
        <xdr:cNvSpPr/>
      </xdr:nvSpPr>
      <xdr:spPr>
        <a:xfrm>
          <a:off x="104267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166932</xdr:rowOff>
    </xdr:from>
    <xdr:ext cx="469744" cy="259045"/>
    <xdr:sp macro="" textlink="">
      <xdr:nvSpPr>
        <xdr:cNvPr id="335" name="【福祉施設】&#10;一人当たり面積該当値テキスト"/>
        <xdr:cNvSpPr txBox="1"/>
      </xdr:nvSpPr>
      <xdr:spPr>
        <a:xfrm>
          <a:off x="10515600"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5262</xdr:rowOff>
    </xdr:from>
    <xdr:to>
      <xdr:col>50</xdr:col>
      <xdr:colOff>165100</xdr:colOff>
      <xdr:row>85</xdr:row>
      <xdr:rowOff>106862</xdr:rowOff>
    </xdr:to>
    <xdr:sp macro="" textlink="">
      <xdr:nvSpPr>
        <xdr:cNvPr id="336" name="楕円 335"/>
        <xdr:cNvSpPr/>
      </xdr:nvSpPr>
      <xdr:spPr>
        <a:xfrm>
          <a:off x="9588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23405</xdr:rowOff>
    </xdr:from>
    <xdr:to>
      <xdr:col>55</xdr:col>
      <xdr:colOff>0</xdr:colOff>
      <xdr:row>85</xdr:row>
      <xdr:rowOff>56062</xdr:rowOff>
    </xdr:to>
    <xdr:cxnSp macro="">
      <xdr:nvCxnSpPr>
        <xdr:cNvPr id="337" name="直線コネクタ 336"/>
        <xdr:cNvCxnSpPr/>
      </xdr:nvCxnSpPr>
      <xdr:spPr>
        <a:xfrm flipV="1">
          <a:off x="9639300" y="1459665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8527</xdr:rowOff>
    </xdr:from>
    <xdr:to>
      <xdr:col>46</xdr:col>
      <xdr:colOff>38100</xdr:colOff>
      <xdr:row>85</xdr:row>
      <xdr:rowOff>110127</xdr:rowOff>
    </xdr:to>
    <xdr:sp macro="" textlink="">
      <xdr:nvSpPr>
        <xdr:cNvPr id="338" name="楕円 337"/>
        <xdr:cNvSpPr/>
      </xdr:nvSpPr>
      <xdr:spPr>
        <a:xfrm>
          <a:off x="8699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56062</xdr:rowOff>
    </xdr:from>
    <xdr:to>
      <xdr:col>50</xdr:col>
      <xdr:colOff>114300</xdr:colOff>
      <xdr:row>85</xdr:row>
      <xdr:rowOff>59327</xdr:rowOff>
    </xdr:to>
    <xdr:cxnSp macro="">
      <xdr:nvCxnSpPr>
        <xdr:cNvPr id="339" name="直線コネクタ 338"/>
        <xdr:cNvCxnSpPr/>
      </xdr:nvCxnSpPr>
      <xdr:spPr>
        <a:xfrm flipV="1">
          <a:off x="8750300" y="146293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340" name="n_1aveValue【福祉施設】&#10;一人当たり面積"/>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41" name="n_2aveValue【福祉施設】&#10;一人当たり面積"/>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42"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97263</xdr:rowOff>
    </xdr:from>
    <xdr:ext cx="469744" cy="259045"/>
    <xdr:sp macro="" textlink="">
      <xdr:nvSpPr>
        <xdr:cNvPr id="343" name="n_4aveValue【福祉施設】&#10;一人当たり面積"/>
        <xdr:cNvSpPr txBox="1"/>
      </xdr:nvSpPr>
      <xdr:spPr>
        <a:xfrm>
          <a:off x="67374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123389</xdr:rowOff>
    </xdr:from>
    <xdr:ext cx="469744" cy="259045"/>
    <xdr:sp macro="" textlink="">
      <xdr:nvSpPr>
        <xdr:cNvPr id="344" name="n_1mainValue【福祉施設】&#10;一人当たり面積"/>
        <xdr:cNvSpPr txBox="1"/>
      </xdr:nvSpPr>
      <xdr:spPr>
        <a:xfrm>
          <a:off x="93917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126654</xdr:rowOff>
    </xdr:from>
    <xdr:ext cx="469744" cy="259045"/>
    <xdr:sp macro="" textlink="">
      <xdr:nvSpPr>
        <xdr:cNvPr id="345" name="n_2mainValue【福祉施設】&#10;一人当たり面積"/>
        <xdr:cNvSpPr txBox="1"/>
      </xdr:nvSpPr>
      <xdr:spPr>
        <a:xfrm>
          <a:off x="85154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6" name="テキスト ボックス 35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7" name="直線コネクタ 35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8" name="テキスト ボックス 35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9" name="直線コネクタ 35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0" name="テキスト ボックス 35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1" name="直線コネクタ 36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2" name="テキスト ボックス 36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3" name="直線コネクタ 36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4" name="テキスト ボックス 36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5" name="直線コネクタ 36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6" name="テキスト ボックス 36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7" name="直線コネクタ 36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8" name="テキスト ボックス 36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71" name="直線コネクタ 370"/>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72"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73" name="直線コネクタ 372"/>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74"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75" name="直線コネクタ 374"/>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76"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77" name="フローチャート: 判断 376"/>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78" name="フローチャート: 判断 377"/>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79" name="フローチャート: 判断 37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80" name="フローチャート: 判断 379"/>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74386</xdr:rowOff>
    </xdr:from>
    <xdr:to>
      <xdr:col>6</xdr:col>
      <xdr:colOff>38100</xdr:colOff>
      <xdr:row>104</xdr:row>
      <xdr:rowOff>4536</xdr:rowOff>
    </xdr:to>
    <xdr:sp macro="" textlink="">
      <xdr:nvSpPr>
        <xdr:cNvPr id="381" name="フローチャート: 判断 380"/>
        <xdr:cNvSpPr/>
      </xdr:nvSpPr>
      <xdr:spPr>
        <a:xfrm>
          <a:off x="1079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56424</xdr:rowOff>
    </xdr:from>
    <xdr:to>
      <xdr:col>24</xdr:col>
      <xdr:colOff>114300</xdr:colOff>
      <xdr:row>100</xdr:row>
      <xdr:rowOff>158024</xdr:rowOff>
    </xdr:to>
    <xdr:sp macro="" textlink="">
      <xdr:nvSpPr>
        <xdr:cNvPr id="387" name="楕円 386"/>
        <xdr:cNvSpPr/>
      </xdr:nvSpPr>
      <xdr:spPr>
        <a:xfrm>
          <a:off x="4584700" y="172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9451</xdr:rowOff>
    </xdr:from>
    <xdr:ext cx="340478" cy="259045"/>
    <xdr:sp macro="" textlink="">
      <xdr:nvSpPr>
        <xdr:cNvPr id="388" name="【市民会館】&#10;有形固定資産減価償却率該当値テキスト"/>
        <xdr:cNvSpPr txBox="1"/>
      </xdr:nvSpPr>
      <xdr:spPr>
        <a:xfrm>
          <a:off x="4673600" y="17154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22134</xdr:rowOff>
    </xdr:from>
    <xdr:to>
      <xdr:col>20</xdr:col>
      <xdr:colOff>38100</xdr:colOff>
      <xdr:row>100</xdr:row>
      <xdr:rowOff>123734</xdr:rowOff>
    </xdr:to>
    <xdr:sp macro="" textlink="">
      <xdr:nvSpPr>
        <xdr:cNvPr id="389" name="楕円 388"/>
        <xdr:cNvSpPr/>
      </xdr:nvSpPr>
      <xdr:spPr>
        <a:xfrm>
          <a:off x="37465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72934</xdr:rowOff>
    </xdr:from>
    <xdr:to>
      <xdr:col>24</xdr:col>
      <xdr:colOff>63500</xdr:colOff>
      <xdr:row>100</xdr:row>
      <xdr:rowOff>107224</xdr:rowOff>
    </xdr:to>
    <xdr:cxnSp macro="">
      <xdr:nvCxnSpPr>
        <xdr:cNvPr id="390" name="直線コネクタ 389"/>
        <xdr:cNvCxnSpPr/>
      </xdr:nvCxnSpPr>
      <xdr:spPr>
        <a:xfrm>
          <a:off x="3797300" y="172179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159294</xdr:rowOff>
    </xdr:from>
    <xdr:to>
      <xdr:col>15</xdr:col>
      <xdr:colOff>101600</xdr:colOff>
      <xdr:row>100</xdr:row>
      <xdr:rowOff>89444</xdr:rowOff>
    </xdr:to>
    <xdr:sp macro="" textlink="">
      <xdr:nvSpPr>
        <xdr:cNvPr id="391" name="楕円 390"/>
        <xdr:cNvSpPr/>
      </xdr:nvSpPr>
      <xdr:spPr>
        <a:xfrm>
          <a:off x="2857500" y="1713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38644</xdr:rowOff>
    </xdr:from>
    <xdr:to>
      <xdr:col>19</xdr:col>
      <xdr:colOff>177800</xdr:colOff>
      <xdr:row>100</xdr:row>
      <xdr:rowOff>72934</xdr:rowOff>
    </xdr:to>
    <xdr:cxnSp macro="">
      <xdr:nvCxnSpPr>
        <xdr:cNvPr id="392" name="直線コネクタ 391"/>
        <xdr:cNvCxnSpPr/>
      </xdr:nvCxnSpPr>
      <xdr:spPr>
        <a:xfrm>
          <a:off x="2908300" y="171836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393"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94"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395"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21063</xdr:rowOff>
    </xdr:from>
    <xdr:ext cx="405111" cy="259045"/>
    <xdr:sp macro="" textlink="">
      <xdr:nvSpPr>
        <xdr:cNvPr id="396" name="n_4aveValue【市民会館】&#10;有形固定資産減価償却率"/>
        <xdr:cNvSpPr txBox="1"/>
      </xdr:nvSpPr>
      <xdr:spPr>
        <a:xfrm>
          <a:off x="927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140261</xdr:rowOff>
    </xdr:from>
    <xdr:ext cx="340478" cy="259045"/>
    <xdr:sp macro="" textlink="">
      <xdr:nvSpPr>
        <xdr:cNvPr id="397" name="n_1mainValue【市民会館】&#10;有形固定資産減価償却率"/>
        <xdr:cNvSpPr txBox="1"/>
      </xdr:nvSpPr>
      <xdr:spPr>
        <a:xfrm>
          <a:off x="3614361" y="169423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105971</xdr:rowOff>
    </xdr:from>
    <xdr:ext cx="340478" cy="259045"/>
    <xdr:sp macro="" textlink="">
      <xdr:nvSpPr>
        <xdr:cNvPr id="398" name="n_2mainValue【市民会館】&#10;有形固定資産減価償却率"/>
        <xdr:cNvSpPr txBox="1"/>
      </xdr:nvSpPr>
      <xdr:spPr>
        <a:xfrm>
          <a:off x="2738061" y="169080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9" name="直線コネクタ 40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0" name="テキスト ボックス 40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1" name="直線コネクタ 41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2" name="テキスト ボックス 41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3" name="直線コネクタ 41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4" name="テキスト ボックス 41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5" name="直線コネクタ 41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6" name="テキスト ボックス 41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7" name="直線コネクタ 41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8" name="テキスト ボックス 41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9" name="直線コネクタ 41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0" name="テキスト ボックス 41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2" name="テキスト ボックス 4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24" name="直線コネクタ 423"/>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25"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26" name="直線コネクタ 425"/>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27"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28" name="直線コネクタ 427"/>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29"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30" name="フローチャート: 判断 429"/>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31" name="フローチャート: 判断 430"/>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32" name="フローチャート: 判断 431"/>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3" name="フローチャート: 判断 432"/>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156029</xdr:rowOff>
    </xdr:from>
    <xdr:to>
      <xdr:col>36</xdr:col>
      <xdr:colOff>165100</xdr:colOff>
      <xdr:row>107</xdr:row>
      <xdr:rowOff>86179</xdr:rowOff>
    </xdr:to>
    <xdr:sp macro="" textlink="">
      <xdr:nvSpPr>
        <xdr:cNvPr id="434" name="フローチャート: 判断 433"/>
        <xdr:cNvSpPr/>
      </xdr:nvSpPr>
      <xdr:spPr>
        <a:xfrm>
          <a:off x="6921500" y="183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53158</xdr:rowOff>
    </xdr:from>
    <xdr:to>
      <xdr:col>55</xdr:col>
      <xdr:colOff>50800</xdr:colOff>
      <xdr:row>105</xdr:row>
      <xdr:rowOff>154758</xdr:rowOff>
    </xdr:to>
    <xdr:sp macro="" textlink="">
      <xdr:nvSpPr>
        <xdr:cNvPr id="440" name="楕円 439"/>
        <xdr:cNvSpPr/>
      </xdr:nvSpPr>
      <xdr:spPr>
        <a:xfrm>
          <a:off x="104267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76035</xdr:rowOff>
    </xdr:from>
    <xdr:ext cx="469744" cy="259045"/>
    <xdr:sp macro="" textlink="">
      <xdr:nvSpPr>
        <xdr:cNvPr id="441" name="【市民会館】&#10;一人当たり面積該当値テキスト"/>
        <xdr:cNvSpPr txBox="1"/>
      </xdr:nvSpPr>
      <xdr:spPr>
        <a:xfrm>
          <a:off x="10515600" y="179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59689</xdr:rowOff>
    </xdr:from>
    <xdr:to>
      <xdr:col>50</xdr:col>
      <xdr:colOff>165100</xdr:colOff>
      <xdr:row>105</xdr:row>
      <xdr:rowOff>161289</xdr:rowOff>
    </xdr:to>
    <xdr:sp macro="" textlink="">
      <xdr:nvSpPr>
        <xdr:cNvPr id="442" name="楕円 441"/>
        <xdr:cNvSpPr/>
      </xdr:nvSpPr>
      <xdr:spPr>
        <a:xfrm>
          <a:off x="9588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103958</xdr:rowOff>
    </xdr:from>
    <xdr:to>
      <xdr:col>55</xdr:col>
      <xdr:colOff>0</xdr:colOff>
      <xdr:row>105</xdr:row>
      <xdr:rowOff>110489</xdr:rowOff>
    </xdr:to>
    <xdr:cxnSp macro="">
      <xdr:nvCxnSpPr>
        <xdr:cNvPr id="443" name="直線コネクタ 442"/>
        <xdr:cNvCxnSpPr/>
      </xdr:nvCxnSpPr>
      <xdr:spPr>
        <a:xfrm flipV="1">
          <a:off x="9639300" y="1810620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66221</xdr:rowOff>
    </xdr:from>
    <xdr:to>
      <xdr:col>46</xdr:col>
      <xdr:colOff>38100</xdr:colOff>
      <xdr:row>105</xdr:row>
      <xdr:rowOff>167821</xdr:rowOff>
    </xdr:to>
    <xdr:sp macro="" textlink="">
      <xdr:nvSpPr>
        <xdr:cNvPr id="444" name="楕円 443"/>
        <xdr:cNvSpPr/>
      </xdr:nvSpPr>
      <xdr:spPr>
        <a:xfrm>
          <a:off x="8699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110489</xdr:rowOff>
    </xdr:from>
    <xdr:to>
      <xdr:col>50</xdr:col>
      <xdr:colOff>114300</xdr:colOff>
      <xdr:row>105</xdr:row>
      <xdr:rowOff>117021</xdr:rowOff>
    </xdr:to>
    <xdr:cxnSp macro="">
      <xdr:nvCxnSpPr>
        <xdr:cNvPr id="445" name="直線コネクタ 444"/>
        <xdr:cNvCxnSpPr/>
      </xdr:nvCxnSpPr>
      <xdr:spPr>
        <a:xfrm flipV="1">
          <a:off x="8750300" y="181127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46"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47" name="n_2aveValue【市民会館】&#10;一人当たり面積"/>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48"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102706</xdr:rowOff>
    </xdr:from>
    <xdr:ext cx="469744" cy="259045"/>
    <xdr:sp macro="" textlink="">
      <xdr:nvSpPr>
        <xdr:cNvPr id="449" name="n_4aveValue【市民会館】&#10;一人当たり面積"/>
        <xdr:cNvSpPr txBox="1"/>
      </xdr:nvSpPr>
      <xdr:spPr>
        <a:xfrm>
          <a:off x="6737427" y="1810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6366</xdr:rowOff>
    </xdr:from>
    <xdr:ext cx="469744" cy="259045"/>
    <xdr:sp macro="" textlink="">
      <xdr:nvSpPr>
        <xdr:cNvPr id="450" name="n_1mainValue【市民会館】&#10;一人当たり面積"/>
        <xdr:cNvSpPr txBox="1"/>
      </xdr:nvSpPr>
      <xdr:spPr>
        <a:xfrm>
          <a:off x="9391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12898</xdr:rowOff>
    </xdr:from>
    <xdr:ext cx="469744" cy="259045"/>
    <xdr:sp macro="" textlink="">
      <xdr:nvSpPr>
        <xdr:cNvPr id="451" name="n_2mainValue【市民会館】&#10;一人当たり面積"/>
        <xdr:cNvSpPr txBox="1"/>
      </xdr:nvSpPr>
      <xdr:spPr>
        <a:xfrm>
          <a:off x="8515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2" name="テキスト ボックス 46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4" name="テキスト ボックス 46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4" name="テキスト ボックス 47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477" name="直線コネクタ 476"/>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478"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479" name="直線コネクタ 478"/>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80"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81" name="直線コネクタ 480"/>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482" name="【一般廃棄物処理施設】&#10;有形固定資産減価償却率平均値テキスト"/>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483" name="フローチャート: 判断 482"/>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484" name="フローチャート: 判断 483"/>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485" name="フローチャート: 判断 484"/>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486" name="フローチャート: 判断 485"/>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87" name="フローチャート: 判断 486"/>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120106</xdr:rowOff>
    </xdr:from>
    <xdr:to>
      <xdr:col>85</xdr:col>
      <xdr:colOff>177800</xdr:colOff>
      <xdr:row>41</xdr:row>
      <xdr:rowOff>50256</xdr:rowOff>
    </xdr:to>
    <xdr:sp macro="" textlink="">
      <xdr:nvSpPr>
        <xdr:cNvPr id="493" name="楕円 492"/>
        <xdr:cNvSpPr/>
      </xdr:nvSpPr>
      <xdr:spPr>
        <a:xfrm>
          <a:off x="162687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98533</xdr:rowOff>
    </xdr:from>
    <xdr:ext cx="405111" cy="259045"/>
    <xdr:sp macro="" textlink="">
      <xdr:nvSpPr>
        <xdr:cNvPr id="494" name="【一般廃棄物処理施設】&#10;有形固定資産減価償却率該当値テキスト"/>
        <xdr:cNvSpPr txBox="1"/>
      </xdr:nvSpPr>
      <xdr:spPr>
        <a:xfrm>
          <a:off x="16357600"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146231</xdr:rowOff>
    </xdr:from>
    <xdr:to>
      <xdr:col>81</xdr:col>
      <xdr:colOff>101600</xdr:colOff>
      <xdr:row>41</xdr:row>
      <xdr:rowOff>76381</xdr:rowOff>
    </xdr:to>
    <xdr:sp macro="" textlink="">
      <xdr:nvSpPr>
        <xdr:cNvPr id="495" name="楕円 494"/>
        <xdr:cNvSpPr/>
      </xdr:nvSpPr>
      <xdr:spPr>
        <a:xfrm>
          <a:off x="15430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170906</xdr:rowOff>
    </xdr:from>
    <xdr:to>
      <xdr:col>85</xdr:col>
      <xdr:colOff>127000</xdr:colOff>
      <xdr:row>41</xdr:row>
      <xdr:rowOff>25581</xdr:rowOff>
    </xdr:to>
    <xdr:cxnSp macro="">
      <xdr:nvCxnSpPr>
        <xdr:cNvPr id="496" name="直線コネクタ 495"/>
        <xdr:cNvCxnSpPr/>
      </xdr:nvCxnSpPr>
      <xdr:spPr>
        <a:xfrm flipV="1">
          <a:off x="15481300" y="70289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116840</xdr:rowOff>
    </xdr:from>
    <xdr:to>
      <xdr:col>76</xdr:col>
      <xdr:colOff>165100</xdr:colOff>
      <xdr:row>41</xdr:row>
      <xdr:rowOff>46990</xdr:rowOff>
    </xdr:to>
    <xdr:sp macro="" textlink="">
      <xdr:nvSpPr>
        <xdr:cNvPr id="497" name="楕円 496"/>
        <xdr:cNvSpPr/>
      </xdr:nvSpPr>
      <xdr:spPr>
        <a:xfrm>
          <a:off x="1454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167640</xdr:rowOff>
    </xdr:from>
    <xdr:to>
      <xdr:col>81</xdr:col>
      <xdr:colOff>50800</xdr:colOff>
      <xdr:row>41</xdr:row>
      <xdr:rowOff>25581</xdr:rowOff>
    </xdr:to>
    <xdr:cxnSp macro="">
      <xdr:nvCxnSpPr>
        <xdr:cNvPr id="498" name="直線コネクタ 497"/>
        <xdr:cNvCxnSpPr/>
      </xdr:nvCxnSpPr>
      <xdr:spPr>
        <a:xfrm>
          <a:off x="14592300" y="70256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499"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00" name="n_2aveValue【一般廃棄物処理施設】&#10;有形固定資産減価償却率"/>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01"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502" name="n_4aveValue【一般廃棄物処理施設】&#10;有形固定資産減価償却率"/>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67508</xdr:rowOff>
    </xdr:from>
    <xdr:ext cx="405111" cy="259045"/>
    <xdr:sp macro="" textlink="">
      <xdr:nvSpPr>
        <xdr:cNvPr id="503" name="n_1mainValue【一般廃棄物処理施設】&#10;有形固定資産減価償却率"/>
        <xdr:cNvSpPr txBox="1"/>
      </xdr:nvSpPr>
      <xdr:spPr>
        <a:xfrm>
          <a:off x="152660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38117</xdr:rowOff>
    </xdr:from>
    <xdr:ext cx="405111" cy="259045"/>
    <xdr:sp macro="" textlink="">
      <xdr:nvSpPr>
        <xdr:cNvPr id="504" name="n_2mainValue【一般廃棄物処理施設】&#10;有形固定資産減価償却率"/>
        <xdr:cNvSpPr txBox="1"/>
      </xdr:nvSpPr>
      <xdr:spPr>
        <a:xfrm>
          <a:off x="14389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5" name="直線コネクタ 51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6" name="テキスト ボックス 51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7" name="直線コネクタ 51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8" name="テキスト ボックス 51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9" name="直線コネクタ 51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0" name="テキスト ボックス 51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1" name="直線コネクタ 52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2" name="テキスト ボックス 52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3" name="直線コネクタ 52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4" name="テキスト ボックス 52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26" name="テキスト ボックス 52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28" name="直線コネクタ 527"/>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29"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30" name="直線コネクタ 529"/>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31"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32" name="直線コネクタ 531"/>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33"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34" name="フローチャート: 判断 533"/>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35" name="フローチャート: 判断 534"/>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36" name="フローチャート: 判断 535"/>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37" name="フローチャート: 判断 536"/>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69762</xdr:rowOff>
    </xdr:from>
    <xdr:to>
      <xdr:col>98</xdr:col>
      <xdr:colOff>38100</xdr:colOff>
      <xdr:row>41</xdr:row>
      <xdr:rowOff>171362</xdr:rowOff>
    </xdr:to>
    <xdr:sp macro="" textlink="">
      <xdr:nvSpPr>
        <xdr:cNvPr id="538" name="フローチャート: 判断 537"/>
        <xdr:cNvSpPr/>
      </xdr:nvSpPr>
      <xdr:spPr>
        <a:xfrm>
          <a:off x="18605500" y="709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123957</xdr:rowOff>
    </xdr:from>
    <xdr:to>
      <xdr:col>116</xdr:col>
      <xdr:colOff>114300</xdr:colOff>
      <xdr:row>41</xdr:row>
      <xdr:rowOff>54107</xdr:rowOff>
    </xdr:to>
    <xdr:sp macro="" textlink="">
      <xdr:nvSpPr>
        <xdr:cNvPr id="544" name="楕円 543"/>
        <xdr:cNvSpPr/>
      </xdr:nvSpPr>
      <xdr:spPr>
        <a:xfrm>
          <a:off x="22110700" y="69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146834</xdr:rowOff>
    </xdr:from>
    <xdr:ext cx="599010" cy="259045"/>
    <xdr:sp macro="" textlink="">
      <xdr:nvSpPr>
        <xdr:cNvPr id="545" name="【一般廃棄物処理施設】&#10;一人当たり有形固定資産（償却資産）額該当値テキスト"/>
        <xdr:cNvSpPr txBox="1"/>
      </xdr:nvSpPr>
      <xdr:spPr>
        <a:xfrm>
          <a:off x="22199600" y="683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129508</xdr:rowOff>
    </xdr:from>
    <xdr:to>
      <xdr:col>112</xdr:col>
      <xdr:colOff>38100</xdr:colOff>
      <xdr:row>41</xdr:row>
      <xdr:rowOff>59658</xdr:rowOff>
    </xdr:to>
    <xdr:sp macro="" textlink="">
      <xdr:nvSpPr>
        <xdr:cNvPr id="546" name="楕円 545"/>
        <xdr:cNvSpPr/>
      </xdr:nvSpPr>
      <xdr:spPr>
        <a:xfrm>
          <a:off x="21272500" y="698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3307</xdr:rowOff>
    </xdr:from>
    <xdr:to>
      <xdr:col>116</xdr:col>
      <xdr:colOff>63500</xdr:colOff>
      <xdr:row>41</xdr:row>
      <xdr:rowOff>8858</xdr:rowOff>
    </xdr:to>
    <xdr:cxnSp macro="">
      <xdr:nvCxnSpPr>
        <xdr:cNvPr id="547" name="直線コネクタ 546"/>
        <xdr:cNvCxnSpPr/>
      </xdr:nvCxnSpPr>
      <xdr:spPr>
        <a:xfrm flipV="1">
          <a:off x="21323300" y="7032757"/>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132653</xdr:rowOff>
    </xdr:from>
    <xdr:to>
      <xdr:col>107</xdr:col>
      <xdr:colOff>101600</xdr:colOff>
      <xdr:row>41</xdr:row>
      <xdr:rowOff>62803</xdr:rowOff>
    </xdr:to>
    <xdr:sp macro="" textlink="">
      <xdr:nvSpPr>
        <xdr:cNvPr id="548" name="楕円 547"/>
        <xdr:cNvSpPr/>
      </xdr:nvSpPr>
      <xdr:spPr>
        <a:xfrm>
          <a:off x="20383500" y="69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8858</xdr:rowOff>
    </xdr:from>
    <xdr:to>
      <xdr:col>111</xdr:col>
      <xdr:colOff>177800</xdr:colOff>
      <xdr:row>41</xdr:row>
      <xdr:rowOff>12003</xdr:rowOff>
    </xdr:to>
    <xdr:cxnSp macro="">
      <xdr:nvCxnSpPr>
        <xdr:cNvPr id="549" name="直線コネクタ 548"/>
        <xdr:cNvCxnSpPr/>
      </xdr:nvCxnSpPr>
      <xdr:spPr>
        <a:xfrm flipV="1">
          <a:off x="20434300" y="7038308"/>
          <a:ext cx="8890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550" name="n_1aveValue【一般廃棄物処理施設】&#10;一人当たり有形固定資産（償却資産）額"/>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551" name="n_2aveValue【一般廃棄物処理施設】&#10;一人当たり有形固定資産（償却資産）額"/>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52"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16439</xdr:rowOff>
    </xdr:from>
    <xdr:ext cx="534377" cy="259045"/>
    <xdr:sp macro="" textlink="">
      <xdr:nvSpPr>
        <xdr:cNvPr id="553" name="n_4aveValue【一般廃棄物処理施設】&#10;一人当たり有形固定資産（償却資産）額"/>
        <xdr:cNvSpPr txBox="1"/>
      </xdr:nvSpPr>
      <xdr:spPr>
        <a:xfrm>
          <a:off x="18389111" y="68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76185</xdr:rowOff>
    </xdr:from>
    <xdr:ext cx="599010" cy="259045"/>
    <xdr:sp macro="" textlink="">
      <xdr:nvSpPr>
        <xdr:cNvPr id="554" name="n_1mainValue【一般廃棄物処理施設】&#10;一人当たり有形固定資産（償却資産）額"/>
        <xdr:cNvSpPr txBox="1"/>
      </xdr:nvSpPr>
      <xdr:spPr>
        <a:xfrm>
          <a:off x="21011095" y="676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79330</xdr:rowOff>
    </xdr:from>
    <xdr:ext cx="599010" cy="259045"/>
    <xdr:sp macro="" textlink="">
      <xdr:nvSpPr>
        <xdr:cNvPr id="555" name="n_2mainValue【一般廃棄物処理施設】&#10;一人当たり有形固定資産（償却資産）額"/>
        <xdr:cNvSpPr txBox="1"/>
      </xdr:nvSpPr>
      <xdr:spPr>
        <a:xfrm>
          <a:off x="20134795" y="67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6" name="テキスト ボックス 56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7" name="直線コネクタ 5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68" name="テキスト ボックス 56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9" name="直線コネクタ 5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0" name="テキスト ボックス 5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1" name="直線コネクタ 5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2" name="テキスト ボックス 5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3" name="直線コネクタ 5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4" name="テキスト ボックス 5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5" name="直線コネクタ 5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6" name="テキスト ボックス 5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7" name="直線コネクタ 5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78" name="テキスト ボックス 57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581" name="直線コネクタ 58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8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3" name="直線コネクタ 58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8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85" name="直線コネクタ 58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586"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587" name="フローチャート: 判断 58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88" name="フローチャート: 判断 58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89" name="フローチャート: 判断 58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90" name="フローチャート: 判断 58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117384</xdr:rowOff>
    </xdr:from>
    <xdr:to>
      <xdr:col>67</xdr:col>
      <xdr:colOff>101600</xdr:colOff>
      <xdr:row>59</xdr:row>
      <xdr:rowOff>47534</xdr:rowOff>
    </xdr:to>
    <xdr:sp macro="" textlink="">
      <xdr:nvSpPr>
        <xdr:cNvPr id="591" name="フローチャート: 判断 590"/>
        <xdr:cNvSpPr/>
      </xdr:nvSpPr>
      <xdr:spPr>
        <a:xfrm>
          <a:off x="12763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597" name="楕円 596"/>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110870</xdr:rowOff>
    </xdr:from>
    <xdr:ext cx="405111" cy="259045"/>
    <xdr:sp macro="" textlink="">
      <xdr:nvSpPr>
        <xdr:cNvPr id="598" name="【保健センター・保健所】&#10;有形固定資産減価償却率該当値テキスト"/>
        <xdr:cNvSpPr txBox="1"/>
      </xdr:nvSpPr>
      <xdr:spPr>
        <a:xfrm>
          <a:off x="16357600" y="1005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52070</xdr:rowOff>
    </xdr:from>
    <xdr:to>
      <xdr:col>81</xdr:col>
      <xdr:colOff>101600</xdr:colOff>
      <xdr:row>59</xdr:row>
      <xdr:rowOff>153670</xdr:rowOff>
    </xdr:to>
    <xdr:sp macro="" textlink="">
      <xdr:nvSpPr>
        <xdr:cNvPr id="599" name="楕円 598"/>
        <xdr:cNvSpPr/>
      </xdr:nvSpPr>
      <xdr:spPr>
        <a:xfrm>
          <a:off x="1543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59</xdr:row>
      <xdr:rowOff>138793</xdr:rowOff>
    </xdr:to>
    <xdr:cxnSp macro="">
      <xdr:nvCxnSpPr>
        <xdr:cNvPr id="600" name="直線コネクタ 599"/>
        <xdr:cNvCxnSpPr/>
      </xdr:nvCxnSpPr>
      <xdr:spPr>
        <a:xfrm>
          <a:off x="15481300" y="102184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17780</xdr:rowOff>
    </xdr:from>
    <xdr:to>
      <xdr:col>76</xdr:col>
      <xdr:colOff>165100</xdr:colOff>
      <xdr:row>59</xdr:row>
      <xdr:rowOff>119380</xdr:rowOff>
    </xdr:to>
    <xdr:sp macro="" textlink="">
      <xdr:nvSpPr>
        <xdr:cNvPr id="601" name="楕円 600"/>
        <xdr:cNvSpPr/>
      </xdr:nvSpPr>
      <xdr:spPr>
        <a:xfrm>
          <a:off x="14541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68580</xdr:rowOff>
    </xdr:from>
    <xdr:to>
      <xdr:col>81</xdr:col>
      <xdr:colOff>50800</xdr:colOff>
      <xdr:row>59</xdr:row>
      <xdr:rowOff>102870</xdr:rowOff>
    </xdr:to>
    <xdr:cxnSp macro="">
      <xdr:nvCxnSpPr>
        <xdr:cNvPr id="602" name="直線コネクタ 601"/>
        <xdr:cNvCxnSpPr/>
      </xdr:nvCxnSpPr>
      <xdr:spPr>
        <a:xfrm>
          <a:off x="14592300" y="10184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03" name="n_1aveValue【保健センター・保健所】&#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04"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05"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64061</xdr:rowOff>
    </xdr:from>
    <xdr:ext cx="405111" cy="259045"/>
    <xdr:sp macro="" textlink="">
      <xdr:nvSpPr>
        <xdr:cNvPr id="606" name="n_4aveValue【保健センター・保健所】&#10;有形固定資産減価償却率"/>
        <xdr:cNvSpPr txBox="1"/>
      </xdr:nvSpPr>
      <xdr:spPr>
        <a:xfrm>
          <a:off x="12611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170197</xdr:rowOff>
    </xdr:from>
    <xdr:ext cx="405111" cy="259045"/>
    <xdr:sp macro="" textlink="">
      <xdr:nvSpPr>
        <xdr:cNvPr id="607" name="n_1mainValue【保健センター・保健所】&#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135907</xdr:rowOff>
    </xdr:from>
    <xdr:ext cx="405111" cy="259045"/>
    <xdr:sp macro="" textlink="">
      <xdr:nvSpPr>
        <xdr:cNvPr id="608" name="n_2mainValue【保健センター・保健所】&#10;有形固定資産減価償却率"/>
        <xdr:cNvSpPr txBox="1"/>
      </xdr:nvSpPr>
      <xdr:spPr>
        <a:xfrm>
          <a:off x="14389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9" name="正方形/長方形 6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0" name="正方形/長方形 6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1" name="正方形/長方形 6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2" name="正方形/長方形 6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3" name="正方形/長方形 6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4" name="正方形/長方形 6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5" name="正方形/長方形 6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6" name="正方形/長方形 6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7" name="テキスト ボックス 6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8" name="直線コネクタ 6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9" name="直線コネクタ 61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0" name="テキスト ボックス 61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1" name="直線コネクタ 62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2" name="テキスト ボックス 62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3" name="直線コネクタ 6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4" name="テキスト ボックス 6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5" name="直線コネクタ 62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6" name="テキスト ボックス 62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7" name="直線コネクタ 62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8" name="テキスト ボックス 62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32" name="直線コネクタ 631"/>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3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34" name="直線コネクタ 63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35"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36" name="直線コネクタ 635"/>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37"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38" name="フローチャート: 判断 63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39" name="フローチャート: 判断 638"/>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40" name="フローチャート: 判断 639"/>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41" name="フローチャート: 判断 640"/>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146050</xdr:rowOff>
    </xdr:from>
    <xdr:to>
      <xdr:col>98</xdr:col>
      <xdr:colOff>38100</xdr:colOff>
      <xdr:row>60</xdr:row>
      <xdr:rowOff>76200</xdr:rowOff>
    </xdr:to>
    <xdr:sp macro="" textlink="">
      <xdr:nvSpPr>
        <xdr:cNvPr id="642" name="フローチャート: 判断 641"/>
        <xdr:cNvSpPr/>
      </xdr:nvSpPr>
      <xdr:spPr>
        <a:xfrm>
          <a:off x="186055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3" name="テキスト ボックス 6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4" name="テキスト ボックス 6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5" name="テキスト ボックス 6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6" name="テキスト ボックス 6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7" name="テキスト ボックス 6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95250</xdr:rowOff>
    </xdr:from>
    <xdr:to>
      <xdr:col>116</xdr:col>
      <xdr:colOff>114300</xdr:colOff>
      <xdr:row>60</xdr:row>
      <xdr:rowOff>25400</xdr:rowOff>
    </xdr:to>
    <xdr:sp macro="" textlink="">
      <xdr:nvSpPr>
        <xdr:cNvPr id="648" name="楕円 647"/>
        <xdr:cNvSpPr/>
      </xdr:nvSpPr>
      <xdr:spPr>
        <a:xfrm>
          <a:off x="221107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118127</xdr:rowOff>
    </xdr:from>
    <xdr:ext cx="469744" cy="259045"/>
    <xdr:sp macro="" textlink="">
      <xdr:nvSpPr>
        <xdr:cNvPr id="649" name="【保健センター・保健所】&#10;一人当たり面積該当値テキスト"/>
        <xdr:cNvSpPr txBox="1"/>
      </xdr:nvSpPr>
      <xdr:spPr>
        <a:xfrm>
          <a:off x="22199600" y="1006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107950</xdr:rowOff>
    </xdr:from>
    <xdr:to>
      <xdr:col>112</xdr:col>
      <xdr:colOff>38100</xdr:colOff>
      <xdr:row>60</xdr:row>
      <xdr:rowOff>38100</xdr:rowOff>
    </xdr:to>
    <xdr:sp macro="" textlink="">
      <xdr:nvSpPr>
        <xdr:cNvPr id="650" name="楕円 649"/>
        <xdr:cNvSpPr/>
      </xdr:nvSpPr>
      <xdr:spPr>
        <a:xfrm>
          <a:off x="212725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146050</xdr:rowOff>
    </xdr:from>
    <xdr:to>
      <xdr:col>116</xdr:col>
      <xdr:colOff>63500</xdr:colOff>
      <xdr:row>59</xdr:row>
      <xdr:rowOff>158750</xdr:rowOff>
    </xdr:to>
    <xdr:cxnSp macro="">
      <xdr:nvCxnSpPr>
        <xdr:cNvPr id="651" name="直線コネクタ 650"/>
        <xdr:cNvCxnSpPr/>
      </xdr:nvCxnSpPr>
      <xdr:spPr>
        <a:xfrm flipV="1">
          <a:off x="21323300" y="10261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107950</xdr:rowOff>
    </xdr:from>
    <xdr:to>
      <xdr:col>107</xdr:col>
      <xdr:colOff>101600</xdr:colOff>
      <xdr:row>60</xdr:row>
      <xdr:rowOff>38100</xdr:rowOff>
    </xdr:to>
    <xdr:sp macro="" textlink="">
      <xdr:nvSpPr>
        <xdr:cNvPr id="652" name="楕円 651"/>
        <xdr:cNvSpPr/>
      </xdr:nvSpPr>
      <xdr:spPr>
        <a:xfrm>
          <a:off x="203835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158750</xdr:rowOff>
    </xdr:from>
    <xdr:to>
      <xdr:col>111</xdr:col>
      <xdr:colOff>177800</xdr:colOff>
      <xdr:row>59</xdr:row>
      <xdr:rowOff>158750</xdr:rowOff>
    </xdr:to>
    <xdr:cxnSp macro="">
      <xdr:nvCxnSpPr>
        <xdr:cNvPr id="653" name="直線コネクタ 652"/>
        <xdr:cNvCxnSpPr/>
      </xdr:nvCxnSpPr>
      <xdr:spPr>
        <a:xfrm>
          <a:off x="20434300" y="10274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654"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655"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56"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92727</xdr:rowOff>
    </xdr:from>
    <xdr:ext cx="469744" cy="259045"/>
    <xdr:sp macro="" textlink="">
      <xdr:nvSpPr>
        <xdr:cNvPr id="657" name="n_4aveValue【保健センター・保健所】&#10;一人当たり面積"/>
        <xdr:cNvSpPr txBox="1"/>
      </xdr:nvSpPr>
      <xdr:spPr>
        <a:xfrm>
          <a:off x="1842142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54627</xdr:rowOff>
    </xdr:from>
    <xdr:ext cx="469744" cy="259045"/>
    <xdr:sp macro="" textlink="">
      <xdr:nvSpPr>
        <xdr:cNvPr id="658" name="n_1mainValue【保健センター・保健所】&#10;一人当たり面積"/>
        <xdr:cNvSpPr txBox="1"/>
      </xdr:nvSpPr>
      <xdr:spPr>
        <a:xfrm>
          <a:off x="2107572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54627</xdr:rowOff>
    </xdr:from>
    <xdr:ext cx="469744" cy="259045"/>
    <xdr:sp macro="" textlink="">
      <xdr:nvSpPr>
        <xdr:cNvPr id="659" name="n_2mainValue【保健センター・保健所】&#10;一人当たり面積"/>
        <xdr:cNvSpPr txBox="1"/>
      </xdr:nvSpPr>
      <xdr:spPr>
        <a:xfrm>
          <a:off x="2019942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0" name="テキスト ボックス 66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1" name="直線コネクタ 67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72" name="テキスト ボックス 67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3" name="直線コネクタ 67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4" name="テキスト ボックス 67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5" name="直線コネクタ 67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6" name="テキスト ボックス 67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7" name="直線コネクタ 67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8" name="テキスト ボックス 67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9" name="直線コネクタ 67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0" name="テキスト ボックス 67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82" name="テキスト ボックス 68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684" name="直線コネクタ 683"/>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685"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686" name="直線コネクタ 685"/>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687"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688" name="直線コネクタ 687"/>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689" name="【消防施設】&#10;有形固定資産減価償却率平均値テキスト"/>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690" name="フローチャート: 判断 689"/>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691" name="フローチャート: 判断 690"/>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692" name="フローチャート: 判断 691"/>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693" name="フローチャート: 判断 692"/>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694" name="フローチャート: 判断 693"/>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700" name="楕円 699"/>
        <xdr:cNvSpPr/>
      </xdr:nvSpPr>
      <xdr:spPr>
        <a:xfrm>
          <a:off x="16268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125747</xdr:rowOff>
    </xdr:from>
    <xdr:ext cx="405111" cy="259045"/>
    <xdr:sp macro="" textlink="">
      <xdr:nvSpPr>
        <xdr:cNvPr id="701" name="【消防施設】&#10;有形固定資産減価償却率該当値テキスト"/>
        <xdr:cNvSpPr txBox="1"/>
      </xdr:nvSpPr>
      <xdr:spPr>
        <a:xfrm>
          <a:off x="16357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109220</xdr:rowOff>
    </xdr:from>
    <xdr:to>
      <xdr:col>81</xdr:col>
      <xdr:colOff>101600</xdr:colOff>
      <xdr:row>83</xdr:row>
      <xdr:rowOff>39370</xdr:rowOff>
    </xdr:to>
    <xdr:sp macro="" textlink="">
      <xdr:nvSpPr>
        <xdr:cNvPr id="702" name="楕円 701"/>
        <xdr:cNvSpPr/>
      </xdr:nvSpPr>
      <xdr:spPr>
        <a:xfrm>
          <a:off x="15430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160020</xdr:rowOff>
    </xdr:from>
    <xdr:to>
      <xdr:col>85</xdr:col>
      <xdr:colOff>127000</xdr:colOff>
      <xdr:row>83</xdr:row>
      <xdr:rowOff>26670</xdr:rowOff>
    </xdr:to>
    <xdr:cxnSp macro="">
      <xdr:nvCxnSpPr>
        <xdr:cNvPr id="703" name="直線コネクタ 702"/>
        <xdr:cNvCxnSpPr/>
      </xdr:nvCxnSpPr>
      <xdr:spPr>
        <a:xfrm>
          <a:off x="15481300" y="14218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40639</xdr:rowOff>
    </xdr:from>
    <xdr:to>
      <xdr:col>76</xdr:col>
      <xdr:colOff>165100</xdr:colOff>
      <xdr:row>82</xdr:row>
      <xdr:rowOff>142239</xdr:rowOff>
    </xdr:to>
    <xdr:sp macro="" textlink="">
      <xdr:nvSpPr>
        <xdr:cNvPr id="704" name="楕円 703"/>
        <xdr:cNvSpPr/>
      </xdr:nvSpPr>
      <xdr:spPr>
        <a:xfrm>
          <a:off x="14541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91439</xdr:rowOff>
    </xdr:from>
    <xdr:to>
      <xdr:col>81</xdr:col>
      <xdr:colOff>50800</xdr:colOff>
      <xdr:row>82</xdr:row>
      <xdr:rowOff>160020</xdr:rowOff>
    </xdr:to>
    <xdr:cxnSp macro="">
      <xdr:nvCxnSpPr>
        <xdr:cNvPr id="705" name="直線コネクタ 704"/>
        <xdr:cNvCxnSpPr/>
      </xdr:nvCxnSpPr>
      <xdr:spPr>
        <a:xfrm>
          <a:off x="14592300" y="14150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06"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07"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08"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139716</xdr:rowOff>
    </xdr:from>
    <xdr:ext cx="405111" cy="259045"/>
    <xdr:sp macro="" textlink="">
      <xdr:nvSpPr>
        <xdr:cNvPr id="709" name="n_4aveValue【消防施設】&#10;有形固定資産減価償却率"/>
        <xdr:cNvSpPr txBox="1"/>
      </xdr:nvSpPr>
      <xdr:spPr>
        <a:xfrm>
          <a:off x="12611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30497</xdr:rowOff>
    </xdr:from>
    <xdr:ext cx="405111" cy="259045"/>
    <xdr:sp macro="" textlink="">
      <xdr:nvSpPr>
        <xdr:cNvPr id="710" name="n_1mainValue【消防施設】&#10;有形固定資産減価償却率"/>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133366</xdr:rowOff>
    </xdr:from>
    <xdr:ext cx="405111" cy="259045"/>
    <xdr:sp macro="" textlink="">
      <xdr:nvSpPr>
        <xdr:cNvPr id="711" name="n_2mainValue【消防施設】&#10;有形固定資産減価償却率"/>
        <xdr:cNvSpPr txBox="1"/>
      </xdr:nvSpPr>
      <xdr:spPr>
        <a:xfrm>
          <a:off x="14389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33" name="直線コネクタ 732"/>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34"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35" name="直線コネクタ 734"/>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6"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7" name="直線コネクタ 736"/>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38" name="【消防施設】&#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39" name="フローチャート: 判断 738"/>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40" name="フローチャート: 判断 739"/>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41" name="フローチャート: 判断 740"/>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42" name="フローチャート: 判断 741"/>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131318</xdr:rowOff>
    </xdr:from>
    <xdr:to>
      <xdr:col>98</xdr:col>
      <xdr:colOff>38100</xdr:colOff>
      <xdr:row>84</xdr:row>
      <xdr:rowOff>61468</xdr:rowOff>
    </xdr:to>
    <xdr:sp macro="" textlink="">
      <xdr:nvSpPr>
        <xdr:cNvPr id="743" name="フローチャート: 判断 742"/>
        <xdr:cNvSpPr/>
      </xdr:nvSpPr>
      <xdr:spPr>
        <a:xfrm>
          <a:off x="18605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4" name="テキスト ボックス 7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5" name="テキスト ボックス 7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6" name="テキスト ボックス 7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7" name="テキスト ボックス 7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8" name="テキスト ボックス 7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83313</xdr:rowOff>
    </xdr:from>
    <xdr:to>
      <xdr:col>116</xdr:col>
      <xdr:colOff>114300</xdr:colOff>
      <xdr:row>83</xdr:row>
      <xdr:rowOff>13463</xdr:rowOff>
    </xdr:to>
    <xdr:sp macro="" textlink="">
      <xdr:nvSpPr>
        <xdr:cNvPr id="749" name="楕円 748"/>
        <xdr:cNvSpPr/>
      </xdr:nvSpPr>
      <xdr:spPr>
        <a:xfrm>
          <a:off x="221107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106190</xdr:rowOff>
    </xdr:from>
    <xdr:ext cx="469744" cy="259045"/>
    <xdr:sp macro="" textlink="">
      <xdr:nvSpPr>
        <xdr:cNvPr id="750" name="【消防施設】&#10;一人当たり面積該当値テキスト"/>
        <xdr:cNvSpPr txBox="1"/>
      </xdr:nvSpPr>
      <xdr:spPr>
        <a:xfrm>
          <a:off x="22199600" y="1399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87885</xdr:rowOff>
    </xdr:from>
    <xdr:to>
      <xdr:col>112</xdr:col>
      <xdr:colOff>38100</xdr:colOff>
      <xdr:row>83</xdr:row>
      <xdr:rowOff>18035</xdr:rowOff>
    </xdr:to>
    <xdr:sp macro="" textlink="">
      <xdr:nvSpPr>
        <xdr:cNvPr id="751" name="楕円 750"/>
        <xdr:cNvSpPr/>
      </xdr:nvSpPr>
      <xdr:spPr>
        <a:xfrm>
          <a:off x="21272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134113</xdr:rowOff>
    </xdr:from>
    <xdr:to>
      <xdr:col>116</xdr:col>
      <xdr:colOff>63500</xdr:colOff>
      <xdr:row>82</xdr:row>
      <xdr:rowOff>138685</xdr:rowOff>
    </xdr:to>
    <xdr:cxnSp macro="">
      <xdr:nvCxnSpPr>
        <xdr:cNvPr id="752" name="直線コネクタ 751"/>
        <xdr:cNvCxnSpPr/>
      </xdr:nvCxnSpPr>
      <xdr:spPr>
        <a:xfrm flipV="1">
          <a:off x="21323300" y="141930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92456</xdr:rowOff>
    </xdr:from>
    <xdr:to>
      <xdr:col>107</xdr:col>
      <xdr:colOff>101600</xdr:colOff>
      <xdr:row>83</xdr:row>
      <xdr:rowOff>22606</xdr:rowOff>
    </xdr:to>
    <xdr:sp macro="" textlink="">
      <xdr:nvSpPr>
        <xdr:cNvPr id="753" name="楕円 752"/>
        <xdr:cNvSpPr/>
      </xdr:nvSpPr>
      <xdr:spPr>
        <a:xfrm>
          <a:off x="20383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138685</xdr:rowOff>
    </xdr:from>
    <xdr:to>
      <xdr:col>111</xdr:col>
      <xdr:colOff>177800</xdr:colOff>
      <xdr:row>82</xdr:row>
      <xdr:rowOff>143256</xdr:rowOff>
    </xdr:to>
    <xdr:cxnSp macro="">
      <xdr:nvCxnSpPr>
        <xdr:cNvPr id="754" name="直線コネクタ 753"/>
        <xdr:cNvCxnSpPr/>
      </xdr:nvCxnSpPr>
      <xdr:spPr>
        <a:xfrm flipV="1">
          <a:off x="20434300" y="141975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755"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56"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57"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77995</xdr:rowOff>
    </xdr:from>
    <xdr:ext cx="469744" cy="259045"/>
    <xdr:sp macro="" textlink="">
      <xdr:nvSpPr>
        <xdr:cNvPr id="758" name="n_4aveValue【消防施設】&#10;一人当たり面積"/>
        <xdr:cNvSpPr txBox="1"/>
      </xdr:nvSpPr>
      <xdr:spPr>
        <a:xfrm>
          <a:off x="18421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34562</xdr:rowOff>
    </xdr:from>
    <xdr:ext cx="469744" cy="259045"/>
    <xdr:sp macro="" textlink="">
      <xdr:nvSpPr>
        <xdr:cNvPr id="759" name="n_1mainValue【消防施設】&#10;一人当たり面積"/>
        <xdr:cNvSpPr txBox="1"/>
      </xdr:nvSpPr>
      <xdr:spPr>
        <a:xfrm>
          <a:off x="210757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39133</xdr:rowOff>
    </xdr:from>
    <xdr:ext cx="469744" cy="259045"/>
    <xdr:sp macro="" textlink="">
      <xdr:nvSpPr>
        <xdr:cNvPr id="760" name="n_2mainValue【消防施設】&#10;一人当たり面積"/>
        <xdr:cNvSpPr txBox="1"/>
      </xdr:nvSpPr>
      <xdr:spPr>
        <a:xfrm>
          <a:off x="20199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1" name="正方形/長方形 7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2" name="正方形/長方形 7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3" name="正方形/長方形 7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4" name="正方形/長方形 7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5" name="正方形/長方形 7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6" name="正方形/長方形 7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7" name="正方形/長方形 7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正方形/長方形 7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9" name="テキスト ボックス 7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0" name="直線コネクタ 7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1" name="テキスト ボックス 77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72" name="直線コネクタ 7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73" name="テキスト ボックス 77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4" name="直線コネクタ 7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5" name="テキスト ボックス 7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6" name="直線コネクタ 7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7" name="テキスト ボックス 7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8" name="直線コネクタ 7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9" name="テキスト ボックス 7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0" name="直線コネクタ 7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1" name="テキスト ボックス 7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2" name="直線コネクタ 7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83" name="テキスト ボックス 78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4" name="直線コネクタ 7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786" name="直線コネクタ 785"/>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87"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88" name="直線コネクタ 787"/>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789"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790" name="直線コネクタ 789"/>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791"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792" name="フローチャート: 判断 791"/>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793" name="フローチャート: 判断 792"/>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794" name="フローチャート: 判断 793"/>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95" name="フローチャート: 判断 794"/>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796" name="フローチャート: 判断 795"/>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7" name="テキスト ボックス 7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8" name="テキスト ボックス 7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9" name="テキスト ボックス 7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0" name="テキスト ボックス 7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1" name="テキスト ボックス 8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51526</xdr:rowOff>
    </xdr:from>
    <xdr:to>
      <xdr:col>85</xdr:col>
      <xdr:colOff>177800</xdr:colOff>
      <xdr:row>105</xdr:row>
      <xdr:rowOff>153126</xdr:rowOff>
    </xdr:to>
    <xdr:sp macro="" textlink="">
      <xdr:nvSpPr>
        <xdr:cNvPr id="802" name="楕円 801"/>
        <xdr:cNvSpPr/>
      </xdr:nvSpPr>
      <xdr:spPr>
        <a:xfrm>
          <a:off x="162687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29953</xdr:rowOff>
    </xdr:from>
    <xdr:ext cx="405111" cy="259045"/>
    <xdr:sp macro="" textlink="">
      <xdr:nvSpPr>
        <xdr:cNvPr id="803" name="【庁舎】&#10;有形固定資産減価償却率該当値テキスト"/>
        <xdr:cNvSpPr txBox="1"/>
      </xdr:nvSpPr>
      <xdr:spPr>
        <a:xfrm>
          <a:off x="16357600"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170724</xdr:rowOff>
    </xdr:from>
    <xdr:to>
      <xdr:col>81</xdr:col>
      <xdr:colOff>101600</xdr:colOff>
      <xdr:row>105</xdr:row>
      <xdr:rowOff>100874</xdr:rowOff>
    </xdr:to>
    <xdr:sp macro="" textlink="">
      <xdr:nvSpPr>
        <xdr:cNvPr id="804" name="楕円 803"/>
        <xdr:cNvSpPr/>
      </xdr:nvSpPr>
      <xdr:spPr>
        <a:xfrm>
          <a:off x="15430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50074</xdr:rowOff>
    </xdr:from>
    <xdr:to>
      <xdr:col>85</xdr:col>
      <xdr:colOff>127000</xdr:colOff>
      <xdr:row>105</xdr:row>
      <xdr:rowOff>102326</xdr:rowOff>
    </xdr:to>
    <xdr:cxnSp macro="">
      <xdr:nvCxnSpPr>
        <xdr:cNvPr id="805" name="直線コネクタ 804"/>
        <xdr:cNvCxnSpPr/>
      </xdr:nvCxnSpPr>
      <xdr:spPr>
        <a:xfrm>
          <a:off x="15481300" y="1805232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133169</xdr:rowOff>
    </xdr:from>
    <xdr:to>
      <xdr:col>76</xdr:col>
      <xdr:colOff>165100</xdr:colOff>
      <xdr:row>105</xdr:row>
      <xdr:rowOff>63319</xdr:rowOff>
    </xdr:to>
    <xdr:sp macro="" textlink="">
      <xdr:nvSpPr>
        <xdr:cNvPr id="806" name="楕円 805"/>
        <xdr:cNvSpPr/>
      </xdr:nvSpPr>
      <xdr:spPr>
        <a:xfrm>
          <a:off x="14541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12519</xdr:rowOff>
    </xdr:from>
    <xdr:to>
      <xdr:col>81</xdr:col>
      <xdr:colOff>50800</xdr:colOff>
      <xdr:row>105</xdr:row>
      <xdr:rowOff>50074</xdr:rowOff>
    </xdr:to>
    <xdr:cxnSp macro="">
      <xdr:nvCxnSpPr>
        <xdr:cNvPr id="807" name="直線コネクタ 806"/>
        <xdr:cNvCxnSpPr/>
      </xdr:nvCxnSpPr>
      <xdr:spPr>
        <a:xfrm>
          <a:off x="14592300" y="180147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08"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09" name="n_2aveValue【庁舎】&#10;有形固定資産減価償却率"/>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10"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811" name="n_4aveValue【庁舎】&#10;有形固定資産減価償却率"/>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92001</xdr:rowOff>
    </xdr:from>
    <xdr:ext cx="405111" cy="259045"/>
    <xdr:sp macro="" textlink="">
      <xdr:nvSpPr>
        <xdr:cNvPr id="812" name="n_1mainValue【庁舎】&#10;有形固定資産減価償却率"/>
        <xdr:cNvSpPr txBox="1"/>
      </xdr:nvSpPr>
      <xdr:spPr>
        <a:xfrm>
          <a:off x="152660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79846</xdr:rowOff>
    </xdr:from>
    <xdr:ext cx="405111" cy="259045"/>
    <xdr:sp macro="" textlink="">
      <xdr:nvSpPr>
        <xdr:cNvPr id="813" name="n_2mainValue【庁舎】&#10;有形固定資産減価償却率"/>
        <xdr:cNvSpPr txBox="1"/>
      </xdr:nvSpPr>
      <xdr:spPr>
        <a:xfrm>
          <a:off x="14389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4" name="直線コネクタ 82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5" name="テキスト ボックス 82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6" name="直線コネクタ 82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7" name="テキスト ボックス 82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8" name="直線コネクタ 82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9" name="テキスト ボックス 82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0" name="直線コネクタ 82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1" name="テキスト ボックス 83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35" name="直線コネクタ 834"/>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36"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37" name="直線コネクタ 836"/>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38"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39" name="直線コネクタ 83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840"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41" name="フローチャート: 判断 84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42" name="フローチャート: 判断 84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43" name="フローチャート: 判断 842"/>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44" name="フローチャート: 判断 843"/>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845" name="フローチャート: 判断 844"/>
        <xdr:cNvSpPr/>
      </xdr:nvSpPr>
      <xdr:spPr>
        <a:xfrm>
          <a:off x="18605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25400</xdr:rowOff>
    </xdr:from>
    <xdr:to>
      <xdr:col>116</xdr:col>
      <xdr:colOff>114300</xdr:colOff>
      <xdr:row>104</xdr:row>
      <xdr:rowOff>127000</xdr:rowOff>
    </xdr:to>
    <xdr:sp macro="" textlink="">
      <xdr:nvSpPr>
        <xdr:cNvPr id="851" name="楕円 850"/>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48277</xdr:rowOff>
    </xdr:from>
    <xdr:ext cx="469744" cy="259045"/>
    <xdr:sp macro="" textlink="">
      <xdr:nvSpPr>
        <xdr:cNvPr id="852" name="【庁舎】&#10;一人当たり面積該当値テキスト"/>
        <xdr:cNvSpPr txBox="1"/>
      </xdr:nvSpPr>
      <xdr:spPr>
        <a:xfrm>
          <a:off x="22199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32258</xdr:rowOff>
    </xdr:from>
    <xdr:to>
      <xdr:col>112</xdr:col>
      <xdr:colOff>38100</xdr:colOff>
      <xdr:row>104</xdr:row>
      <xdr:rowOff>133858</xdr:rowOff>
    </xdr:to>
    <xdr:sp macro="" textlink="">
      <xdr:nvSpPr>
        <xdr:cNvPr id="853" name="楕円 852"/>
        <xdr:cNvSpPr/>
      </xdr:nvSpPr>
      <xdr:spPr>
        <a:xfrm>
          <a:off x="21272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104</xdr:row>
      <xdr:rowOff>83058</xdr:rowOff>
    </xdr:to>
    <xdr:cxnSp macro="">
      <xdr:nvCxnSpPr>
        <xdr:cNvPr id="854" name="直線コネクタ 853"/>
        <xdr:cNvCxnSpPr/>
      </xdr:nvCxnSpPr>
      <xdr:spPr>
        <a:xfrm flipV="1">
          <a:off x="21323300" y="1790700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39115</xdr:rowOff>
    </xdr:from>
    <xdr:to>
      <xdr:col>107</xdr:col>
      <xdr:colOff>101600</xdr:colOff>
      <xdr:row>104</xdr:row>
      <xdr:rowOff>140715</xdr:rowOff>
    </xdr:to>
    <xdr:sp macro="" textlink="">
      <xdr:nvSpPr>
        <xdr:cNvPr id="855" name="楕円 854"/>
        <xdr:cNvSpPr/>
      </xdr:nvSpPr>
      <xdr:spPr>
        <a:xfrm>
          <a:off x="203835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83058</xdr:rowOff>
    </xdr:from>
    <xdr:to>
      <xdr:col>111</xdr:col>
      <xdr:colOff>177800</xdr:colOff>
      <xdr:row>104</xdr:row>
      <xdr:rowOff>89915</xdr:rowOff>
    </xdr:to>
    <xdr:cxnSp macro="">
      <xdr:nvCxnSpPr>
        <xdr:cNvPr id="856" name="直線コネクタ 855"/>
        <xdr:cNvCxnSpPr/>
      </xdr:nvCxnSpPr>
      <xdr:spPr>
        <a:xfrm flipV="1">
          <a:off x="20434300" y="179138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857" name="n_1aveValue【庁舎】&#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858" name="n_2ave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859"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86377</xdr:rowOff>
    </xdr:from>
    <xdr:ext cx="469744" cy="259045"/>
    <xdr:sp macro="" textlink="">
      <xdr:nvSpPr>
        <xdr:cNvPr id="860" name="n_4aveValue【庁舎】&#10;一人当たり面積"/>
        <xdr:cNvSpPr txBox="1"/>
      </xdr:nvSpPr>
      <xdr:spPr>
        <a:xfrm>
          <a:off x="18421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150385</xdr:rowOff>
    </xdr:from>
    <xdr:ext cx="469744" cy="259045"/>
    <xdr:sp macro="" textlink="">
      <xdr:nvSpPr>
        <xdr:cNvPr id="861" name="n_1mainValue【庁舎】&#10;一人当たり面積"/>
        <xdr:cNvSpPr txBox="1"/>
      </xdr:nvSpPr>
      <xdr:spPr>
        <a:xfrm>
          <a:off x="21075727" y="1763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157242</xdr:rowOff>
    </xdr:from>
    <xdr:ext cx="469744" cy="259045"/>
    <xdr:sp macro="" textlink="">
      <xdr:nvSpPr>
        <xdr:cNvPr id="862" name="n_2mainValue【庁舎】&#10;一人当たり面積"/>
        <xdr:cNvSpPr txBox="1"/>
      </xdr:nvSpPr>
      <xdr:spPr>
        <a:xfrm>
          <a:off x="20199427" y="176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特に有形固定資産減価償却率が高くなっている施設は、一般廃棄物処理施設であり、特に低くなっている施設は、市民会館である。一般廃棄物処理施設については、白河地方広域市町村圏整備組合のごみ処理施設、し尿処理施設の有形固定資産減価償却率が高くなっている。市民会館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年度に白河文化交流館（コミネス）が完成したため、有形固定資産減価償却率が低くなっている。一人当たり面積は、類似団体平均を上回っており、特に体育館・プールが類似団体平均の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倍以上、図書館が類似団体平均の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倍弱となっている。今後は、公共施設等総合管理計画により統合や廃止等を検討していく。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60,548
59,852
305.32
33,989,702
32,432,384
1,220,712
16,985,608
36,112,276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合併した平成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年度以降、類似団体平均を下回っている状態が続いているが、全国平均及び福島県平均は上回る結果となっている。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においても全国平均及び福島県平均は上回っているが、引き続き、企業誘致等の産業振興策の実施や税の徴収率向上の取り組みなどを継続して行い、歳入の強化を図る。加えて事務事業の見直しによる経費の削減に努め、財政基盤の強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1411</xdr:rowOff>
    </xdr:to>
    <xdr:cxnSp macro="">
      <xdr:nvCxnSpPr>
        <xdr:cNvPr id="69" name="直線コネクタ 68"/>
        <xdr:cNvCxnSpPr/>
      </xdr:nvCxnSpPr>
      <xdr:spPr>
        <a:xfrm flipV="1">
          <a:off x="4114800" y="73469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14817</xdr:rowOff>
    </xdr:to>
    <xdr:cxnSp macro="">
      <xdr:nvCxnSpPr>
        <xdr:cNvPr id="72" name="直線コネクタ 71"/>
        <xdr:cNvCxnSpPr/>
      </xdr:nvCxnSpPr>
      <xdr:spPr>
        <a:xfrm flipV="1">
          <a:off x="3225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年度は地方消費税交付金の増加や人件費の減少などで前年度比で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％改善したが、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年度以降は市町村合併</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年経過に伴う普通交付税の減少など経常一般財源が減少したことが影響し悪化しており、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年度以降は、類似団体平均を下回っている。令和元年度は地方税が</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億円増加したものの、普通交付税と臨時財政対策債が合わせて</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億円減額となったため、前年度比で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今後も経営改革や事務事業評価を実施しながら、経常経費の徹底した見直しを継続して行い、比率の改善に努める。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102235</xdr:rowOff>
    </xdr:from>
    <xdr:to>
      <xdr:col>23</xdr:col>
      <xdr:colOff>133350</xdr:colOff>
      <xdr:row>63</xdr:row>
      <xdr:rowOff>158538</xdr:rowOff>
    </xdr:to>
    <xdr:cxnSp macro="">
      <xdr:nvCxnSpPr>
        <xdr:cNvPr id="132" name="直線コネクタ 131"/>
        <xdr:cNvCxnSpPr/>
      </xdr:nvCxnSpPr>
      <xdr:spPr>
        <a:xfrm>
          <a:off x="4114800" y="10903585"/>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63</xdr:row>
      <xdr:rowOff>102235</xdr:rowOff>
    </xdr:to>
    <xdr:cxnSp macro="">
      <xdr:nvCxnSpPr>
        <xdr:cNvPr id="135" name="直線コネクタ 134"/>
        <xdr:cNvCxnSpPr/>
      </xdr:nvCxnSpPr>
      <xdr:spPr>
        <a:xfrm>
          <a:off x="3225800" y="1089152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161079</xdr:rowOff>
    </xdr:from>
    <xdr:to>
      <xdr:col>15</xdr:col>
      <xdr:colOff>82550</xdr:colOff>
      <xdr:row>63</xdr:row>
      <xdr:rowOff>90170</xdr:rowOff>
    </xdr:to>
    <xdr:cxnSp macro="">
      <xdr:nvCxnSpPr>
        <xdr:cNvPr id="138" name="直線コネクタ 137"/>
        <xdr:cNvCxnSpPr/>
      </xdr:nvCxnSpPr>
      <xdr:spPr>
        <a:xfrm>
          <a:off x="2336800" y="1079097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4233</xdr:rowOff>
    </xdr:from>
    <xdr:to>
      <xdr:col>11</xdr:col>
      <xdr:colOff>31750</xdr:colOff>
      <xdr:row>62</xdr:row>
      <xdr:rowOff>161079</xdr:rowOff>
    </xdr:to>
    <xdr:cxnSp macro="">
      <xdr:nvCxnSpPr>
        <xdr:cNvPr id="141" name="直線コネクタ 140"/>
        <xdr:cNvCxnSpPr/>
      </xdr:nvCxnSpPr>
      <xdr:spPr>
        <a:xfrm>
          <a:off x="1447800" y="10634133"/>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4" name="フローチャート: 判断 143"/>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47854</xdr:rowOff>
    </xdr:from>
    <xdr:ext cx="762000" cy="259045"/>
    <xdr:sp macro="" textlink="">
      <xdr:nvSpPr>
        <xdr:cNvPr id="145" name="テキスト ボックス 144"/>
        <xdr:cNvSpPr txBox="1"/>
      </xdr:nvSpPr>
      <xdr:spPr>
        <a:xfrm>
          <a:off x="1066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51" name="楕円 150"/>
        <xdr:cNvSpPr/>
      </xdr:nvSpPr>
      <xdr:spPr>
        <a:xfrm>
          <a:off x="49022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79815</xdr:rowOff>
    </xdr:from>
    <xdr:ext cx="762000" cy="259045"/>
    <xdr:sp macro="" textlink="">
      <xdr:nvSpPr>
        <xdr:cNvPr id="152" name="財政構造の弾力性該当値テキスト"/>
        <xdr:cNvSpPr txBox="1"/>
      </xdr:nvSpPr>
      <xdr:spPr>
        <a:xfrm>
          <a:off x="5041900" y="108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51435</xdr:rowOff>
    </xdr:from>
    <xdr:to>
      <xdr:col>19</xdr:col>
      <xdr:colOff>184150</xdr:colOff>
      <xdr:row>63</xdr:row>
      <xdr:rowOff>153035</xdr:rowOff>
    </xdr:to>
    <xdr:sp macro="" textlink="">
      <xdr:nvSpPr>
        <xdr:cNvPr id="153" name="楕円 152"/>
        <xdr:cNvSpPr/>
      </xdr:nvSpPr>
      <xdr:spPr>
        <a:xfrm>
          <a:off x="4064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137812</xdr:rowOff>
    </xdr:from>
    <xdr:ext cx="736600" cy="259045"/>
    <xdr:sp macro="" textlink="">
      <xdr:nvSpPr>
        <xdr:cNvPr id="154" name="テキスト ボックス 153"/>
        <xdr:cNvSpPr txBox="1"/>
      </xdr:nvSpPr>
      <xdr:spPr>
        <a:xfrm>
          <a:off x="3733800" y="1093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5" name="楕円 154"/>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56" name="テキスト ボックス 155"/>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110279</xdr:rowOff>
    </xdr:from>
    <xdr:to>
      <xdr:col>11</xdr:col>
      <xdr:colOff>82550</xdr:colOff>
      <xdr:row>63</xdr:row>
      <xdr:rowOff>40429</xdr:rowOff>
    </xdr:to>
    <xdr:sp macro="" textlink="">
      <xdr:nvSpPr>
        <xdr:cNvPr id="157" name="楕円 156"/>
        <xdr:cNvSpPr/>
      </xdr:nvSpPr>
      <xdr:spPr>
        <a:xfrm>
          <a:off x="2286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50606</xdr:rowOff>
    </xdr:from>
    <xdr:ext cx="762000" cy="259045"/>
    <xdr:sp macro="" textlink="">
      <xdr:nvSpPr>
        <xdr:cNvPr id="158" name="テキスト ボックス 157"/>
        <xdr:cNvSpPr txBox="1"/>
      </xdr:nvSpPr>
      <xdr:spPr>
        <a:xfrm>
          <a:off x="1955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124883</xdr:rowOff>
    </xdr:from>
    <xdr:to>
      <xdr:col>7</xdr:col>
      <xdr:colOff>31750</xdr:colOff>
      <xdr:row>62</xdr:row>
      <xdr:rowOff>55033</xdr:rowOff>
    </xdr:to>
    <xdr:sp macro="" textlink="">
      <xdr:nvSpPr>
        <xdr:cNvPr id="159" name="楕円 158"/>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65210</xdr:rowOff>
    </xdr:from>
    <xdr:ext cx="762000" cy="259045"/>
    <xdr:sp macro="" textlink="">
      <xdr:nvSpPr>
        <xdr:cNvPr id="160" name="テキスト ボックス 159"/>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[149,287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年度の市町村合併以降、人件費・物件費とも抑制に努め、類似団体平均を下回った。しかし</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年に発生した東日本大震災以降は震災関連事業の実施により、類似団体平均を上回った。</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年度に震災関連事業が概ね完了したことにより、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97,823</a:t>
          </a:r>
          <a:r>
            <a:rPr kumimoji="1" lang="ja-JP" altLang="en-US" sz="1300">
              <a:latin typeface="ＭＳ Ｐゴシック" panose="020B0600070205080204" pitchFamily="50" charset="-128"/>
              <a:ea typeface="ＭＳ Ｐゴシック" panose="020B0600070205080204" pitchFamily="50" charset="-128"/>
            </a:rPr>
            <a:t>円減少した。令和元年度は、放射性物質対策事業の減少が影響し</a:t>
          </a:r>
          <a:r>
            <a:rPr kumimoji="1" lang="en-US" altLang="ja-JP" sz="1300">
              <a:latin typeface="ＭＳ Ｐゴシック" panose="020B0600070205080204" pitchFamily="50" charset="-128"/>
              <a:ea typeface="ＭＳ Ｐゴシック" panose="020B0600070205080204" pitchFamily="50" charset="-128"/>
            </a:rPr>
            <a:t>7,796</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今後も、普通交付税の収入減が予想され適正な歳出規模に圧縮していく必要があることから、経営改革や事務事業評価を実施し行政のスリム化を推進する。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126468</xdr:rowOff>
    </xdr:from>
    <xdr:to>
      <xdr:col>23</xdr:col>
      <xdr:colOff>133350</xdr:colOff>
      <xdr:row>84</xdr:row>
      <xdr:rowOff>30265</xdr:rowOff>
    </xdr:to>
    <xdr:cxnSp macro="">
      <xdr:nvCxnSpPr>
        <xdr:cNvPr id="193" name="直線コネクタ 192"/>
        <xdr:cNvCxnSpPr/>
      </xdr:nvCxnSpPr>
      <xdr:spPr>
        <a:xfrm flipV="1">
          <a:off x="4114800" y="14356818"/>
          <a:ext cx="838200" cy="7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85505</xdr:rowOff>
    </xdr:from>
    <xdr:to>
      <xdr:col>19</xdr:col>
      <xdr:colOff>133350</xdr:colOff>
      <xdr:row>84</xdr:row>
      <xdr:rowOff>30265</xdr:rowOff>
    </xdr:to>
    <xdr:cxnSp macro="">
      <xdr:nvCxnSpPr>
        <xdr:cNvPr id="196" name="直線コネクタ 195"/>
        <xdr:cNvCxnSpPr/>
      </xdr:nvCxnSpPr>
      <xdr:spPr>
        <a:xfrm>
          <a:off x="3225800" y="14315855"/>
          <a:ext cx="889000" cy="11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85505</xdr:rowOff>
    </xdr:from>
    <xdr:to>
      <xdr:col>15</xdr:col>
      <xdr:colOff>82550</xdr:colOff>
      <xdr:row>89</xdr:row>
      <xdr:rowOff>992</xdr:rowOff>
    </xdr:to>
    <xdr:cxnSp macro="">
      <xdr:nvCxnSpPr>
        <xdr:cNvPr id="199" name="直線コネクタ 198"/>
        <xdr:cNvCxnSpPr/>
      </xdr:nvCxnSpPr>
      <xdr:spPr>
        <a:xfrm flipV="1">
          <a:off x="2336800" y="14315855"/>
          <a:ext cx="889000" cy="94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89</xdr:row>
      <xdr:rowOff>992</xdr:rowOff>
    </xdr:from>
    <xdr:to>
      <xdr:col>11</xdr:col>
      <xdr:colOff>31750</xdr:colOff>
      <xdr:row>89</xdr:row>
      <xdr:rowOff>36850</xdr:rowOff>
    </xdr:to>
    <xdr:cxnSp macro="">
      <xdr:nvCxnSpPr>
        <xdr:cNvPr id="202" name="直線コネクタ 201"/>
        <xdr:cNvCxnSpPr/>
      </xdr:nvCxnSpPr>
      <xdr:spPr>
        <a:xfrm flipV="1">
          <a:off x="1447800" y="15260042"/>
          <a:ext cx="889000" cy="3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162236</xdr:rowOff>
    </xdr:from>
    <xdr:ext cx="762000" cy="259045"/>
    <xdr:sp macro="" textlink="">
      <xdr:nvSpPr>
        <xdr:cNvPr id="204" name="テキスト ボックス 203"/>
        <xdr:cNvSpPr txBox="1"/>
      </xdr:nvSpPr>
      <xdr:spPr>
        <a:xfrm>
          <a:off x="1955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88216</xdr:rowOff>
    </xdr:from>
    <xdr:to>
      <xdr:col>7</xdr:col>
      <xdr:colOff>31750</xdr:colOff>
      <xdr:row>84</xdr:row>
      <xdr:rowOff>18366</xdr:rowOff>
    </xdr:to>
    <xdr:sp macro="" textlink="">
      <xdr:nvSpPr>
        <xdr:cNvPr id="205" name="フローチャート: 判断 204"/>
        <xdr:cNvSpPr/>
      </xdr:nvSpPr>
      <xdr:spPr>
        <a:xfrm>
          <a:off x="1397000" y="1431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28543</xdr:rowOff>
    </xdr:from>
    <xdr:ext cx="762000" cy="259045"/>
    <xdr:sp macro="" textlink="">
      <xdr:nvSpPr>
        <xdr:cNvPr id="206" name="テキスト ボックス 205"/>
        <xdr:cNvSpPr txBox="1"/>
      </xdr:nvSpPr>
      <xdr:spPr>
        <a:xfrm>
          <a:off x="1066800" y="1408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75668</xdr:rowOff>
    </xdr:from>
    <xdr:to>
      <xdr:col>23</xdr:col>
      <xdr:colOff>184150</xdr:colOff>
      <xdr:row>84</xdr:row>
      <xdr:rowOff>5818</xdr:rowOff>
    </xdr:to>
    <xdr:sp macro="" textlink="">
      <xdr:nvSpPr>
        <xdr:cNvPr id="212" name="楕円 211"/>
        <xdr:cNvSpPr/>
      </xdr:nvSpPr>
      <xdr:spPr>
        <a:xfrm>
          <a:off x="4902200" y="1430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47745</xdr:rowOff>
    </xdr:from>
    <xdr:ext cx="762000" cy="259045"/>
    <xdr:sp macro="" textlink="">
      <xdr:nvSpPr>
        <xdr:cNvPr id="213" name="人件費・物件費等の状況該当値テキスト"/>
        <xdr:cNvSpPr txBox="1"/>
      </xdr:nvSpPr>
      <xdr:spPr>
        <a:xfrm>
          <a:off x="5041900" y="1427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150915</xdr:rowOff>
    </xdr:from>
    <xdr:to>
      <xdr:col>19</xdr:col>
      <xdr:colOff>184150</xdr:colOff>
      <xdr:row>84</xdr:row>
      <xdr:rowOff>81065</xdr:rowOff>
    </xdr:to>
    <xdr:sp macro="" textlink="">
      <xdr:nvSpPr>
        <xdr:cNvPr id="214" name="楕円 213"/>
        <xdr:cNvSpPr/>
      </xdr:nvSpPr>
      <xdr:spPr>
        <a:xfrm>
          <a:off x="4064000" y="1438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65842</xdr:rowOff>
    </xdr:from>
    <xdr:ext cx="736600" cy="259045"/>
    <xdr:sp macro="" textlink="">
      <xdr:nvSpPr>
        <xdr:cNvPr id="215" name="テキスト ボックス 214"/>
        <xdr:cNvSpPr txBox="1"/>
      </xdr:nvSpPr>
      <xdr:spPr>
        <a:xfrm>
          <a:off x="3733800" y="14467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34705</xdr:rowOff>
    </xdr:from>
    <xdr:to>
      <xdr:col>15</xdr:col>
      <xdr:colOff>133350</xdr:colOff>
      <xdr:row>83</xdr:row>
      <xdr:rowOff>136305</xdr:rowOff>
    </xdr:to>
    <xdr:sp macro="" textlink="">
      <xdr:nvSpPr>
        <xdr:cNvPr id="216" name="楕円 215"/>
        <xdr:cNvSpPr/>
      </xdr:nvSpPr>
      <xdr:spPr>
        <a:xfrm>
          <a:off x="3175000" y="142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121082</xdr:rowOff>
    </xdr:from>
    <xdr:ext cx="762000" cy="259045"/>
    <xdr:sp macro="" textlink="">
      <xdr:nvSpPr>
        <xdr:cNvPr id="217" name="テキスト ボックス 216"/>
        <xdr:cNvSpPr txBox="1"/>
      </xdr:nvSpPr>
      <xdr:spPr>
        <a:xfrm>
          <a:off x="2844800" y="1435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121642</xdr:rowOff>
    </xdr:from>
    <xdr:to>
      <xdr:col>11</xdr:col>
      <xdr:colOff>82550</xdr:colOff>
      <xdr:row>89</xdr:row>
      <xdr:rowOff>51792</xdr:rowOff>
    </xdr:to>
    <xdr:sp macro="" textlink="">
      <xdr:nvSpPr>
        <xdr:cNvPr id="218" name="楕円 217"/>
        <xdr:cNvSpPr/>
      </xdr:nvSpPr>
      <xdr:spPr>
        <a:xfrm>
          <a:off x="2286000" y="1520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36569</xdr:rowOff>
    </xdr:from>
    <xdr:ext cx="762000" cy="259045"/>
    <xdr:sp macro="" textlink="">
      <xdr:nvSpPr>
        <xdr:cNvPr id="219" name="テキスト ボックス 218"/>
        <xdr:cNvSpPr txBox="1"/>
      </xdr:nvSpPr>
      <xdr:spPr>
        <a:xfrm>
          <a:off x="1955800" y="1529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157500</xdr:rowOff>
    </xdr:from>
    <xdr:to>
      <xdr:col>7</xdr:col>
      <xdr:colOff>31750</xdr:colOff>
      <xdr:row>89</xdr:row>
      <xdr:rowOff>87650</xdr:rowOff>
    </xdr:to>
    <xdr:sp macro="" textlink="">
      <xdr:nvSpPr>
        <xdr:cNvPr id="220" name="楕円 219"/>
        <xdr:cNvSpPr/>
      </xdr:nvSpPr>
      <xdr:spPr>
        <a:xfrm>
          <a:off x="1397000" y="1524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72427</xdr:rowOff>
    </xdr:from>
    <xdr:ext cx="762000" cy="259045"/>
    <xdr:sp macro="" textlink="">
      <xdr:nvSpPr>
        <xdr:cNvPr id="221" name="テキスト ボックス 220"/>
        <xdr:cNvSpPr txBox="1"/>
      </xdr:nvSpPr>
      <xdr:spPr>
        <a:xfrm>
          <a:off x="1066800" y="1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年度までは類似団体平均とほぼ同水準であったが、</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ポイント上回った。</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ポイント、令和元年度は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ポイント上回り、全国市平均も上回る水準となった。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なお、ラスパイレス指数には反映しないが、人件費抑制策として特殊勤務手当の全廃、退職時の特別昇給の廃止、管理職手当の定額化を実施している。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55638</xdr:rowOff>
    </xdr:from>
    <xdr:to>
      <xdr:col>81</xdr:col>
      <xdr:colOff>44450</xdr:colOff>
      <xdr:row>86</xdr:row>
      <xdr:rowOff>78618</xdr:rowOff>
    </xdr:to>
    <xdr:cxnSp macro="">
      <xdr:nvCxnSpPr>
        <xdr:cNvPr id="257" name="直線コネクタ 256"/>
        <xdr:cNvCxnSpPr/>
      </xdr:nvCxnSpPr>
      <xdr:spPr>
        <a:xfrm>
          <a:off x="16179800" y="1480033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55638</xdr:rowOff>
    </xdr:from>
    <xdr:to>
      <xdr:col>77</xdr:col>
      <xdr:colOff>44450</xdr:colOff>
      <xdr:row>86</xdr:row>
      <xdr:rowOff>101600</xdr:rowOff>
    </xdr:to>
    <xdr:cxnSp macro="">
      <xdr:nvCxnSpPr>
        <xdr:cNvPr id="260" name="直線コネクタ 259"/>
        <xdr:cNvCxnSpPr/>
      </xdr:nvCxnSpPr>
      <xdr:spPr>
        <a:xfrm flipV="1">
          <a:off x="15290800" y="148003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147562</xdr:rowOff>
    </xdr:to>
    <xdr:cxnSp macro="">
      <xdr:nvCxnSpPr>
        <xdr:cNvPr id="263" name="直線コネクタ 262"/>
        <xdr:cNvCxnSpPr/>
      </xdr:nvCxnSpPr>
      <xdr:spPr>
        <a:xfrm flipV="1">
          <a:off x="14401800" y="148463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86</xdr:row>
      <xdr:rowOff>147562</xdr:rowOff>
    </xdr:to>
    <xdr:cxnSp macro="">
      <xdr:nvCxnSpPr>
        <xdr:cNvPr id="266" name="直線コネクタ 265"/>
        <xdr:cNvCxnSpPr/>
      </xdr:nvCxnSpPr>
      <xdr:spPr>
        <a:xfrm>
          <a:off x="13512800" y="148577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27818</xdr:rowOff>
    </xdr:from>
    <xdr:to>
      <xdr:col>81</xdr:col>
      <xdr:colOff>95250</xdr:colOff>
      <xdr:row>86</xdr:row>
      <xdr:rowOff>129418</xdr:rowOff>
    </xdr:to>
    <xdr:sp macro="" textlink="">
      <xdr:nvSpPr>
        <xdr:cNvPr id="276" name="楕円 275"/>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171345</xdr:rowOff>
    </xdr:from>
    <xdr:ext cx="762000" cy="259045"/>
    <xdr:sp macro="" textlink="">
      <xdr:nvSpPr>
        <xdr:cNvPr id="277" name="給与水準   （国との比較）該当値テキスト"/>
        <xdr:cNvSpPr txBox="1"/>
      </xdr:nvSpPr>
      <xdr:spPr>
        <a:xfrm>
          <a:off x="17106900" y="1474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4838</xdr:rowOff>
    </xdr:from>
    <xdr:to>
      <xdr:col>77</xdr:col>
      <xdr:colOff>95250</xdr:colOff>
      <xdr:row>86</xdr:row>
      <xdr:rowOff>106438</xdr:rowOff>
    </xdr:to>
    <xdr:sp macro="" textlink="">
      <xdr:nvSpPr>
        <xdr:cNvPr id="278" name="楕円 277"/>
        <xdr:cNvSpPr/>
      </xdr:nvSpPr>
      <xdr:spPr>
        <a:xfrm>
          <a:off x="16129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91215</xdr:rowOff>
    </xdr:from>
    <xdr:ext cx="736600" cy="259045"/>
    <xdr:sp macro="" textlink="">
      <xdr:nvSpPr>
        <xdr:cNvPr id="279" name="テキスト ボックス 278"/>
        <xdr:cNvSpPr txBox="1"/>
      </xdr:nvSpPr>
      <xdr:spPr>
        <a:xfrm>
          <a:off x="15798800" y="1483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0" name="楕円 279"/>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1" name="テキスト ボックス 280"/>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96762</xdr:rowOff>
    </xdr:from>
    <xdr:to>
      <xdr:col>68</xdr:col>
      <xdr:colOff>203200</xdr:colOff>
      <xdr:row>87</xdr:row>
      <xdr:rowOff>26912</xdr:rowOff>
    </xdr:to>
    <xdr:sp macro="" textlink="">
      <xdr:nvSpPr>
        <xdr:cNvPr id="282" name="楕円 281"/>
        <xdr:cNvSpPr/>
      </xdr:nvSpPr>
      <xdr:spPr>
        <a:xfrm>
          <a:off x="14351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11689</xdr:rowOff>
    </xdr:from>
    <xdr:ext cx="762000" cy="259045"/>
    <xdr:sp macro="" textlink="">
      <xdr:nvSpPr>
        <xdr:cNvPr id="283" name="テキスト ボックス 282"/>
        <xdr:cNvSpPr txBox="1"/>
      </xdr:nvSpPr>
      <xdr:spPr>
        <a:xfrm>
          <a:off x="14020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4" name="楕円 283"/>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85" name="テキスト ボックス 284"/>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日（合併時）の職員数は</a:t>
          </a:r>
          <a:r>
            <a:rPr kumimoji="1" lang="en-US" altLang="ja-JP" sz="1300">
              <a:latin typeface="ＭＳ Ｐゴシック" panose="020B0600070205080204" pitchFamily="50" charset="-128"/>
              <a:ea typeface="ＭＳ Ｐゴシック" panose="020B0600070205080204" pitchFamily="50" charset="-128"/>
            </a:rPr>
            <a:t>636</a:t>
          </a:r>
          <a:r>
            <a:rPr kumimoji="1" lang="ja-JP" altLang="en-US" sz="1300">
              <a:latin typeface="ＭＳ Ｐゴシック" panose="020B0600070205080204" pitchFamily="50" charset="-128"/>
              <a:ea typeface="ＭＳ Ｐゴシック" panose="020B0600070205080204" pitchFamily="50" charset="-128"/>
            </a:rPr>
            <a:t>人で合併以降、定員の適正化を図ってきた結果、令和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日現在の職員数は</a:t>
          </a:r>
          <a:r>
            <a:rPr kumimoji="1" lang="en-US" altLang="ja-JP" sz="1300">
              <a:latin typeface="ＭＳ Ｐゴシック" panose="020B0600070205080204" pitchFamily="50" charset="-128"/>
              <a:ea typeface="ＭＳ Ｐゴシック" panose="020B0600070205080204" pitchFamily="50" charset="-128"/>
            </a:rPr>
            <a:t>554</a:t>
          </a:r>
          <a:r>
            <a:rPr kumimoji="1" lang="ja-JP" altLang="en-US" sz="1300">
              <a:latin typeface="ＭＳ Ｐゴシック" panose="020B0600070205080204" pitchFamily="50" charset="-128"/>
              <a:ea typeface="ＭＳ Ｐゴシック" panose="020B0600070205080204" pitchFamily="50" charset="-128"/>
            </a:rPr>
            <a:t>人（定数</a:t>
          </a:r>
          <a:r>
            <a:rPr kumimoji="1" lang="en-US" altLang="ja-JP" sz="1300">
              <a:latin typeface="ＭＳ Ｐゴシック" panose="020B0600070205080204" pitchFamily="50" charset="-128"/>
              <a:ea typeface="ＭＳ Ｐゴシック" panose="020B0600070205080204" pitchFamily="50" charset="-128"/>
            </a:rPr>
            <a:t>598</a:t>
          </a:r>
          <a:r>
            <a:rPr kumimoji="1" lang="ja-JP" altLang="en-US" sz="1300">
              <a:latin typeface="ＭＳ Ｐゴシック" panose="020B0600070205080204" pitchFamily="50" charset="-128"/>
              <a:ea typeface="ＭＳ Ｐゴシック" panose="020B0600070205080204" pitchFamily="50" charset="-128"/>
            </a:rPr>
            <a:t>人）で合併時と比較し</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人の削減となっている。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人当たりの職員数は類似団体平均を上回っているものの、全国平均とほぼ同水準となっている。今後も引き続き、定員の適正化に努める。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161079</xdr:rowOff>
    </xdr:from>
    <xdr:to>
      <xdr:col>81</xdr:col>
      <xdr:colOff>44450</xdr:colOff>
      <xdr:row>63</xdr:row>
      <xdr:rowOff>13758</xdr:rowOff>
    </xdr:to>
    <xdr:cxnSp macro="">
      <xdr:nvCxnSpPr>
        <xdr:cNvPr id="320" name="直線コネクタ 319"/>
        <xdr:cNvCxnSpPr/>
      </xdr:nvCxnSpPr>
      <xdr:spPr>
        <a:xfrm flipV="1">
          <a:off x="16179800" y="10790979"/>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140970</xdr:rowOff>
    </xdr:from>
    <xdr:to>
      <xdr:col>77</xdr:col>
      <xdr:colOff>44450</xdr:colOff>
      <xdr:row>63</xdr:row>
      <xdr:rowOff>13758</xdr:rowOff>
    </xdr:to>
    <xdr:cxnSp macro="">
      <xdr:nvCxnSpPr>
        <xdr:cNvPr id="323" name="直線コネクタ 322"/>
        <xdr:cNvCxnSpPr/>
      </xdr:nvCxnSpPr>
      <xdr:spPr>
        <a:xfrm>
          <a:off x="15290800" y="1077087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140970</xdr:rowOff>
    </xdr:from>
    <xdr:to>
      <xdr:col>72</xdr:col>
      <xdr:colOff>203200</xdr:colOff>
      <xdr:row>62</xdr:row>
      <xdr:rowOff>142981</xdr:rowOff>
    </xdr:to>
    <xdr:cxnSp macro="">
      <xdr:nvCxnSpPr>
        <xdr:cNvPr id="326" name="直線コネクタ 325"/>
        <xdr:cNvCxnSpPr/>
      </xdr:nvCxnSpPr>
      <xdr:spPr>
        <a:xfrm flipV="1">
          <a:off x="14401800" y="1077087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104775</xdr:rowOff>
    </xdr:from>
    <xdr:to>
      <xdr:col>68</xdr:col>
      <xdr:colOff>152400</xdr:colOff>
      <xdr:row>62</xdr:row>
      <xdr:rowOff>142981</xdr:rowOff>
    </xdr:to>
    <xdr:cxnSp macro="">
      <xdr:nvCxnSpPr>
        <xdr:cNvPr id="329" name="直線コネクタ 328"/>
        <xdr:cNvCxnSpPr/>
      </xdr:nvCxnSpPr>
      <xdr:spPr>
        <a:xfrm>
          <a:off x="13512800" y="10734675"/>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74083</xdr:rowOff>
    </xdr:from>
    <xdr:to>
      <xdr:col>64</xdr:col>
      <xdr:colOff>152400</xdr:colOff>
      <xdr:row>63</xdr:row>
      <xdr:rowOff>4233</xdr:rowOff>
    </xdr:to>
    <xdr:sp macro="" textlink="">
      <xdr:nvSpPr>
        <xdr:cNvPr id="332" name="フローチャート: 判断 331"/>
        <xdr:cNvSpPr/>
      </xdr:nvSpPr>
      <xdr:spPr>
        <a:xfrm>
          <a:off x="13462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160460</xdr:rowOff>
    </xdr:from>
    <xdr:ext cx="762000" cy="259045"/>
    <xdr:sp macro="" textlink="">
      <xdr:nvSpPr>
        <xdr:cNvPr id="333" name="テキスト ボックス 332"/>
        <xdr:cNvSpPr txBox="1"/>
      </xdr:nvSpPr>
      <xdr:spPr>
        <a:xfrm>
          <a:off x="13131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39" name="楕円 338"/>
        <xdr:cNvSpPr/>
      </xdr:nvSpPr>
      <xdr:spPr>
        <a:xfrm>
          <a:off x="169672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82356</xdr:rowOff>
    </xdr:from>
    <xdr:ext cx="762000" cy="259045"/>
    <xdr:sp macro="" textlink="">
      <xdr:nvSpPr>
        <xdr:cNvPr id="340" name="定員管理の状況該当値テキスト"/>
        <xdr:cNvSpPr txBox="1"/>
      </xdr:nvSpPr>
      <xdr:spPr>
        <a:xfrm>
          <a:off x="17106900" y="1071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134408</xdr:rowOff>
    </xdr:from>
    <xdr:to>
      <xdr:col>77</xdr:col>
      <xdr:colOff>95250</xdr:colOff>
      <xdr:row>63</xdr:row>
      <xdr:rowOff>64558</xdr:rowOff>
    </xdr:to>
    <xdr:sp macro="" textlink="">
      <xdr:nvSpPr>
        <xdr:cNvPr id="341" name="楕円 340"/>
        <xdr:cNvSpPr/>
      </xdr:nvSpPr>
      <xdr:spPr>
        <a:xfrm>
          <a:off x="16129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42" name="テキスト ボックス 341"/>
        <xdr:cNvSpPr txBox="1"/>
      </xdr:nvSpPr>
      <xdr:spPr>
        <a:xfrm>
          <a:off x="15798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90170</xdr:rowOff>
    </xdr:from>
    <xdr:to>
      <xdr:col>73</xdr:col>
      <xdr:colOff>44450</xdr:colOff>
      <xdr:row>63</xdr:row>
      <xdr:rowOff>20320</xdr:rowOff>
    </xdr:to>
    <xdr:sp macro="" textlink="">
      <xdr:nvSpPr>
        <xdr:cNvPr id="343" name="楕円 342"/>
        <xdr:cNvSpPr/>
      </xdr:nvSpPr>
      <xdr:spPr>
        <a:xfrm>
          <a:off x="15240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5097</xdr:rowOff>
    </xdr:from>
    <xdr:ext cx="762000" cy="259045"/>
    <xdr:sp macro="" textlink="">
      <xdr:nvSpPr>
        <xdr:cNvPr id="344" name="テキスト ボックス 343"/>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92181</xdr:rowOff>
    </xdr:from>
    <xdr:to>
      <xdr:col>68</xdr:col>
      <xdr:colOff>203200</xdr:colOff>
      <xdr:row>63</xdr:row>
      <xdr:rowOff>22331</xdr:rowOff>
    </xdr:to>
    <xdr:sp macro="" textlink="">
      <xdr:nvSpPr>
        <xdr:cNvPr id="345" name="楕円 344"/>
        <xdr:cNvSpPr/>
      </xdr:nvSpPr>
      <xdr:spPr>
        <a:xfrm>
          <a:off x="143510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7108</xdr:rowOff>
    </xdr:from>
    <xdr:ext cx="762000" cy="259045"/>
    <xdr:sp macro="" textlink="">
      <xdr:nvSpPr>
        <xdr:cNvPr id="346" name="テキスト ボックス 345"/>
        <xdr:cNvSpPr txBox="1"/>
      </xdr:nvSpPr>
      <xdr:spPr>
        <a:xfrm>
          <a:off x="14020800" y="1080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53975</xdr:rowOff>
    </xdr:from>
    <xdr:to>
      <xdr:col>64</xdr:col>
      <xdr:colOff>152400</xdr:colOff>
      <xdr:row>62</xdr:row>
      <xdr:rowOff>155575</xdr:rowOff>
    </xdr:to>
    <xdr:sp macro="" textlink="">
      <xdr:nvSpPr>
        <xdr:cNvPr id="347" name="楕円 346"/>
        <xdr:cNvSpPr/>
      </xdr:nvSpPr>
      <xdr:spPr>
        <a:xfrm>
          <a:off x="13462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165752</xdr:rowOff>
    </xdr:from>
    <xdr:ext cx="762000" cy="259045"/>
    <xdr:sp macro="" textlink="">
      <xdr:nvSpPr>
        <xdr:cNvPr id="348" name="テキスト ボックス 347"/>
        <xdr:cNvSpPr txBox="1"/>
      </xdr:nvSpPr>
      <xdr:spPr>
        <a:xfrm>
          <a:off x="13131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市村にて実施した投資的事業に係る地方債の償還等に伴い、類似団体平均を上回る状態が続いていたが、繰上償還などが奏功し、平成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年度まで改善傾向にあった。</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年度以降は合併</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年経過に伴う普通交付税の減少により悪化している。令和元年度は、普通交付税の減少に加え、地方債の償還に充てる公営企業への繰出金の増加が要因で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今後も、財政健全化計画などに基づき、地方債借入額を同年度の地方債元金償還額以下に抑制するなど比率の改善に努める。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87206</xdr:rowOff>
    </xdr:from>
    <xdr:to>
      <xdr:col>81</xdr:col>
      <xdr:colOff>44450</xdr:colOff>
      <xdr:row>43</xdr:row>
      <xdr:rowOff>127423</xdr:rowOff>
    </xdr:to>
    <xdr:cxnSp macro="">
      <xdr:nvCxnSpPr>
        <xdr:cNvPr id="381" name="直線コネクタ 380"/>
        <xdr:cNvCxnSpPr/>
      </xdr:nvCxnSpPr>
      <xdr:spPr>
        <a:xfrm>
          <a:off x="16179800" y="745955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87206</xdr:rowOff>
    </xdr:to>
    <xdr:cxnSp macro="">
      <xdr:nvCxnSpPr>
        <xdr:cNvPr id="384" name="直線コネクタ 383"/>
        <xdr:cNvCxnSpPr/>
      </xdr:nvCxnSpPr>
      <xdr:spPr>
        <a:xfrm>
          <a:off x="15290800" y="74273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162137</xdr:rowOff>
    </xdr:from>
    <xdr:to>
      <xdr:col>72</xdr:col>
      <xdr:colOff>203200</xdr:colOff>
      <xdr:row>43</xdr:row>
      <xdr:rowOff>55033</xdr:rowOff>
    </xdr:to>
    <xdr:cxnSp macro="">
      <xdr:nvCxnSpPr>
        <xdr:cNvPr id="387" name="直線コネクタ 386"/>
        <xdr:cNvCxnSpPr/>
      </xdr:nvCxnSpPr>
      <xdr:spPr>
        <a:xfrm>
          <a:off x="14401800" y="736303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42</xdr:row>
      <xdr:rowOff>162137</xdr:rowOff>
    </xdr:to>
    <xdr:cxnSp macro="">
      <xdr:nvCxnSpPr>
        <xdr:cNvPr id="390" name="直線コネクタ 389"/>
        <xdr:cNvCxnSpPr/>
      </xdr:nvCxnSpPr>
      <xdr:spPr>
        <a:xfrm>
          <a:off x="13512800" y="733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4" name="テキスト ボックス 393"/>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76623</xdr:rowOff>
    </xdr:from>
    <xdr:to>
      <xdr:col>81</xdr:col>
      <xdr:colOff>95250</xdr:colOff>
      <xdr:row>44</xdr:row>
      <xdr:rowOff>6773</xdr:rowOff>
    </xdr:to>
    <xdr:sp macro="" textlink="">
      <xdr:nvSpPr>
        <xdr:cNvPr id="400" name="楕円 399"/>
        <xdr:cNvSpPr/>
      </xdr:nvSpPr>
      <xdr:spPr>
        <a:xfrm>
          <a:off x="16967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48700</xdr:rowOff>
    </xdr:from>
    <xdr:ext cx="762000" cy="259045"/>
    <xdr:sp macro="" textlink="">
      <xdr:nvSpPr>
        <xdr:cNvPr id="401" name="公債費負担の状況該当値テキスト"/>
        <xdr:cNvSpPr txBox="1"/>
      </xdr:nvSpPr>
      <xdr:spPr>
        <a:xfrm>
          <a:off x="17106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36406</xdr:rowOff>
    </xdr:from>
    <xdr:to>
      <xdr:col>77</xdr:col>
      <xdr:colOff>95250</xdr:colOff>
      <xdr:row>43</xdr:row>
      <xdr:rowOff>138006</xdr:rowOff>
    </xdr:to>
    <xdr:sp macro="" textlink="">
      <xdr:nvSpPr>
        <xdr:cNvPr id="402" name="楕円 401"/>
        <xdr:cNvSpPr/>
      </xdr:nvSpPr>
      <xdr:spPr>
        <a:xfrm>
          <a:off x="16129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122783</xdr:rowOff>
    </xdr:from>
    <xdr:ext cx="736600" cy="259045"/>
    <xdr:sp macro="" textlink="">
      <xdr:nvSpPr>
        <xdr:cNvPr id="403" name="テキスト ボックス 402"/>
        <xdr:cNvSpPr txBox="1"/>
      </xdr:nvSpPr>
      <xdr:spPr>
        <a:xfrm>
          <a:off x="15798800" y="749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04" name="楕円 403"/>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05" name="テキスト ボックス 404"/>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111337</xdr:rowOff>
    </xdr:from>
    <xdr:to>
      <xdr:col>68</xdr:col>
      <xdr:colOff>203200</xdr:colOff>
      <xdr:row>43</xdr:row>
      <xdr:rowOff>41487</xdr:rowOff>
    </xdr:to>
    <xdr:sp macro="" textlink="">
      <xdr:nvSpPr>
        <xdr:cNvPr id="406" name="楕円 405"/>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26264</xdr:rowOff>
    </xdr:from>
    <xdr:ext cx="762000" cy="259045"/>
    <xdr:sp macro="" textlink="">
      <xdr:nvSpPr>
        <xdr:cNvPr id="407" name="テキスト ボックス 406"/>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408" name="楕円 407"/>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409" name="テキスト ボックス 408"/>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市村にて実施した地方債を財源とする大型事業の影響などにより、類似団体平均を大きく上回る状態が続いている。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近年の繰上償還などが奏功し、平成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年度以降は改善傾向にあったが、令和元年度は</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％悪化し、類似団体平均を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％以上上回っている。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投資的事業の実施にあたっては、中・長期的視点に立ち、重要性・緊急性を十分に勘案のうえ重点選別を行うとともに、財政健全化計画などに基づき、地方債借入額を同年度の地方債元金償還額以下に抑制するように努め、後年度の負担軽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134197</xdr:rowOff>
    </xdr:from>
    <xdr:to>
      <xdr:col>81</xdr:col>
      <xdr:colOff>44450</xdr:colOff>
      <xdr:row>17</xdr:row>
      <xdr:rowOff>19854</xdr:rowOff>
    </xdr:to>
    <xdr:cxnSp macro="">
      <xdr:nvCxnSpPr>
        <xdr:cNvPr id="443" name="直線コネクタ 442"/>
        <xdr:cNvCxnSpPr/>
      </xdr:nvCxnSpPr>
      <xdr:spPr>
        <a:xfrm>
          <a:off x="16179800" y="2877397"/>
          <a:ext cx="838200" cy="5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92371</xdr:rowOff>
    </xdr:from>
    <xdr:to>
      <xdr:col>77</xdr:col>
      <xdr:colOff>44450</xdr:colOff>
      <xdr:row>16</xdr:row>
      <xdr:rowOff>134197</xdr:rowOff>
    </xdr:to>
    <xdr:cxnSp macro="">
      <xdr:nvCxnSpPr>
        <xdr:cNvPr id="446" name="直線コネクタ 445"/>
        <xdr:cNvCxnSpPr/>
      </xdr:nvCxnSpPr>
      <xdr:spPr>
        <a:xfrm>
          <a:off x="15290800" y="2835571"/>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92371</xdr:rowOff>
    </xdr:from>
    <xdr:to>
      <xdr:col>72</xdr:col>
      <xdr:colOff>203200</xdr:colOff>
      <xdr:row>16</xdr:row>
      <xdr:rowOff>100415</xdr:rowOff>
    </xdr:to>
    <xdr:cxnSp macro="">
      <xdr:nvCxnSpPr>
        <xdr:cNvPr id="449" name="直線コネクタ 448"/>
        <xdr:cNvCxnSpPr/>
      </xdr:nvCxnSpPr>
      <xdr:spPr>
        <a:xfrm flipV="1">
          <a:off x="14401800" y="283557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100415</xdr:rowOff>
    </xdr:from>
    <xdr:to>
      <xdr:col>68</xdr:col>
      <xdr:colOff>152400</xdr:colOff>
      <xdr:row>16</xdr:row>
      <xdr:rowOff>107654</xdr:rowOff>
    </xdr:to>
    <xdr:cxnSp macro="">
      <xdr:nvCxnSpPr>
        <xdr:cNvPr id="452" name="直線コネクタ 451"/>
        <xdr:cNvCxnSpPr/>
      </xdr:nvCxnSpPr>
      <xdr:spPr>
        <a:xfrm flipV="1">
          <a:off x="13512800" y="284361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35264</xdr:rowOff>
    </xdr:from>
    <xdr:to>
      <xdr:col>64</xdr:col>
      <xdr:colOff>152400</xdr:colOff>
      <xdr:row>15</xdr:row>
      <xdr:rowOff>136864</xdr:rowOff>
    </xdr:to>
    <xdr:sp macro="" textlink="">
      <xdr:nvSpPr>
        <xdr:cNvPr id="455" name="フローチャート: 判断 454"/>
        <xdr:cNvSpPr/>
      </xdr:nvSpPr>
      <xdr:spPr>
        <a:xfrm>
          <a:off x="13462000" y="260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147041</xdr:rowOff>
    </xdr:from>
    <xdr:ext cx="762000" cy="259045"/>
    <xdr:sp macro="" textlink="">
      <xdr:nvSpPr>
        <xdr:cNvPr id="456" name="テキスト ボックス 455"/>
        <xdr:cNvSpPr txBox="1"/>
      </xdr:nvSpPr>
      <xdr:spPr>
        <a:xfrm>
          <a:off x="13131800" y="23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140504</xdr:rowOff>
    </xdr:from>
    <xdr:to>
      <xdr:col>81</xdr:col>
      <xdr:colOff>95250</xdr:colOff>
      <xdr:row>17</xdr:row>
      <xdr:rowOff>70654</xdr:rowOff>
    </xdr:to>
    <xdr:sp macro="" textlink="">
      <xdr:nvSpPr>
        <xdr:cNvPr id="462" name="楕円 461"/>
        <xdr:cNvSpPr/>
      </xdr:nvSpPr>
      <xdr:spPr>
        <a:xfrm>
          <a:off x="16967200" y="288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112581</xdr:rowOff>
    </xdr:from>
    <xdr:ext cx="762000" cy="259045"/>
    <xdr:sp macro="" textlink="">
      <xdr:nvSpPr>
        <xdr:cNvPr id="463" name="将来負担の状況該当値テキスト"/>
        <xdr:cNvSpPr txBox="1"/>
      </xdr:nvSpPr>
      <xdr:spPr>
        <a:xfrm>
          <a:off x="17106900" y="285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83397</xdr:rowOff>
    </xdr:from>
    <xdr:to>
      <xdr:col>77</xdr:col>
      <xdr:colOff>95250</xdr:colOff>
      <xdr:row>17</xdr:row>
      <xdr:rowOff>13547</xdr:rowOff>
    </xdr:to>
    <xdr:sp macro="" textlink="">
      <xdr:nvSpPr>
        <xdr:cNvPr id="464" name="楕円 463"/>
        <xdr:cNvSpPr/>
      </xdr:nvSpPr>
      <xdr:spPr>
        <a:xfrm>
          <a:off x="16129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169774</xdr:rowOff>
    </xdr:from>
    <xdr:ext cx="736600" cy="259045"/>
    <xdr:sp macro="" textlink="">
      <xdr:nvSpPr>
        <xdr:cNvPr id="465" name="テキスト ボックス 464"/>
        <xdr:cNvSpPr txBox="1"/>
      </xdr:nvSpPr>
      <xdr:spPr>
        <a:xfrm>
          <a:off x="15798800" y="2912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41571</xdr:rowOff>
    </xdr:from>
    <xdr:to>
      <xdr:col>73</xdr:col>
      <xdr:colOff>44450</xdr:colOff>
      <xdr:row>16</xdr:row>
      <xdr:rowOff>143171</xdr:rowOff>
    </xdr:to>
    <xdr:sp macro="" textlink="">
      <xdr:nvSpPr>
        <xdr:cNvPr id="466" name="楕円 465"/>
        <xdr:cNvSpPr/>
      </xdr:nvSpPr>
      <xdr:spPr>
        <a:xfrm>
          <a:off x="15240000" y="27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127948</xdr:rowOff>
    </xdr:from>
    <xdr:ext cx="762000" cy="259045"/>
    <xdr:sp macro="" textlink="">
      <xdr:nvSpPr>
        <xdr:cNvPr id="467" name="テキスト ボックス 466"/>
        <xdr:cNvSpPr txBox="1"/>
      </xdr:nvSpPr>
      <xdr:spPr>
        <a:xfrm>
          <a:off x="14909800" y="287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49615</xdr:rowOff>
    </xdr:from>
    <xdr:to>
      <xdr:col>68</xdr:col>
      <xdr:colOff>203200</xdr:colOff>
      <xdr:row>16</xdr:row>
      <xdr:rowOff>151215</xdr:rowOff>
    </xdr:to>
    <xdr:sp macro="" textlink="">
      <xdr:nvSpPr>
        <xdr:cNvPr id="468" name="楕円 467"/>
        <xdr:cNvSpPr/>
      </xdr:nvSpPr>
      <xdr:spPr>
        <a:xfrm>
          <a:off x="14351000" y="279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135992</xdr:rowOff>
    </xdr:from>
    <xdr:ext cx="762000" cy="259045"/>
    <xdr:sp macro="" textlink="">
      <xdr:nvSpPr>
        <xdr:cNvPr id="469" name="テキスト ボックス 468"/>
        <xdr:cNvSpPr txBox="1"/>
      </xdr:nvSpPr>
      <xdr:spPr>
        <a:xfrm>
          <a:off x="14020800" y="287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56854</xdr:rowOff>
    </xdr:from>
    <xdr:to>
      <xdr:col>64</xdr:col>
      <xdr:colOff>152400</xdr:colOff>
      <xdr:row>16</xdr:row>
      <xdr:rowOff>158454</xdr:rowOff>
    </xdr:to>
    <xdr:sp macro="" textlink="">
      <xdr:nvSpPr>
        <xdr:cNvPr id="470" name="楕円 469"/>
        <xdr:cNvSpPr/>
      </xdr:nvSpPr>
      <xdr:spPr>
        <a:xfrm>
          <a:off x="134620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143231</xdr:rowOff>
    </xdr:from>
    <xdr:ext cx="762000" cy="259045"/>
    <xdr:sp macro="" textlink="">
      <xdr:nvSpPr>
        <xdr:cNvPr id="471" name="テキスト ボックス 470"/>
        <xdr:cNvSpPr txBox="1"/>
      </xdr:nvSpPr>
      <xdr:spPr>
        <a:xfrm>
          <a:off x="13131800" y="288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60,548
59,852
305.32
33,989,702
32,432,384
1,220,712
16,985,608
36,112,276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年度の合併以降、定員管理計画等に基づき職員数を削減してきたことや特殊勤務手当の全廃、管理職手当の定額化などの実施が奏功し、</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年度から類似団体平均を大きく下回り始めた。</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年度は東日本大震災の影響により平均を上回ったものの、</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年度以降は平均を下回る水準で推移している。令和元年度は、退職金の増により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％増加し類似団体平均と同水準となった。今後も引き続き定員の適正化に努める。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36</xdr:row>
      <xdr:rowOff>66040</xdr:rowOff>
    </xdr:to>
    <xdr:cxnSp macro="">
      <xdr:nvCxnSpPr>
        <xdr:cNvPr id="66" name="直線コネクタ 65"/>
        <xdr:cNvCxnSpPr/>
      </xdr:nvCxnSpPr>
      <xdr:spPr>
        <a:xfrm>
          <a:off x="3987800" y="61239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123190</xdr:rowOff>
    </xdr:to>
    <xdr:cxnSp macro="">
      <xdr:nvCxnSpPr>
        <xdr:cNvPr id="69" name="直線コネクタ 68"/>
        <xdr:cNvCxnSpPr/>
      </xdr:nvCxnSpPr>
      <xdr:spPr>
        <a:xfrm>
          <a:off x="3098800" y="610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130810</xdr:rowOff>
    </xdr:to>
    <xdr:cxnSp macro="">
      <xdr:nvCxnSpPr>
        <xdr:cNvPr id="72" name="直線コネクタ 71"/>
        <xdr:cNvCxnSpPr/>
      </xdr:nvCxnSpPr>
      <xdr:spPr>
        <a:xfrm flipV="1">
          <a:off x="2209800" y="610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130810</xdr:rowOff>
    </xdr:to>
    <xdr:cxnSp macro="">
      <xdr:nvCxnSpPr>
        <xdr:cNvPr id="75" name="直線コネクタ 74"/>
        <xdr:cNvCxnSpPr/>
      </xdr:nvCxnSpPr>
      <xdr:spPr>
        <a:xfrm>
          <a:off x="1320800" y="607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158767</xdr:rowOff>
    </xdr:from>
    <xdr:ext cx="762000" cy="259045"/>
    <xdr:sp macro="" textlink="">
      <xdr:nvSpPr>
        <xdr:cNvPr id="86" name="人件費該当値テキスト"/>
        <xdr:cNvSpPr txBox="1"/>
      </xdr:nvSpPr>
      <xdr:spPr>
        <a:xfrm>
          <a:off x="4914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4" name="テキスト ボックス 93"/>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年度の合併以降、抑制に努めてきた結果、類似団体平均を継続して下回っている。令和元年度は、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年度と同規模となり類似団体平均、全国平均及び福島県平均を下回った。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施設の管理運営事業などは、増加傾向にあるため、公共施設等総合管理計画に基づき、施設等の適正な配置により、必要な機能を維持しつつ、将来負担の軽減や平準化を図る。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129286</xdr:rowOff>
    </xdr:from>
    <xdr:to>
      <xdr:col>82</xdr:col>
      <xdr:colOff>107950</xdr:colOff>
      <xdr:row>15</xdr:row>
      <xdr:rowOff>129286</xdr:rowOff>
    </xdr:to>
    <xdr:cxnSp macro="">
      <xdr:nvCxnSpPr>
        <xdr:cNvPr id="125" name="直線コネクタ 124"/>
        <xdr:cNvCxnSpPr/>
      </xdr:nvCxnSpPr>
      <xdr:spPr>
        <a:xfrm>
          <a:off x="15671800" y="27010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129286</xdr:rowOff>
    </xdr:to>
    <xdr:cxnSp macro="">
      <xdr:nvCxnSpPr>
        <xdr:cNvPr id="128" name="直線コネクタ 127"/>
        <xdr:cNvCxnSpPr/>
      </xdr:nvCxnSpPr>
      <xdr:spPr>
        <a:xfrm>
          <a:off x="14782800" y="2664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16</xdr:row>
      <xdr:rowOff>3556</xdr:rowOff>
    </xdr:to>
    <xdr:cxnSp macro="">
      <xdr:nvCxnSpPr>
        <xdr:cNvPr id="131" name="直線コネクタ 130"/>
        <xdr:cNvCxnSpPr/>
      </xdr:nvCxnSpPr>
      <xdr:spPr>
        <a:xfrm flipV="1">
          <a:off x="13893800" y="26644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56134</xdr:rowOff>
    </xdr:from>
    <xdr:to>
      <xdr:col>69</xdr:col>
      <xdr:colOff>92075</xdr:colOff>
      <xdr:row>16</xdr:row>
      <xdr:rowOff>3556</xdr:rowOff>
    </xdr:to>
    <xdr:cxnSp macro="">
      <xdr:nvCxnSpPr>
        <xdr:cNvPr id="134" name="直線コネクタ 133"/>
        <xdr:cNvCxnSpPr/>
      </xdr:nvCxnSpPr>
      <xdr:spPr>
        <a:xfrm>
          <a:off x="13004800" y="262788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37" name="フローチャート: 判断 136"/>
        <xdr:cNvSpPr/>
      </xdr:nvSpPr>
      <xdr:spPr>
        <a:xfrm>
          <a:off x="12954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75709</xdr:rowOff>
    </xdr:from>
    <xdr:ext cx="762000" cy="259045"/>
    <xdr:sp macro="" textlink="">
      <xdr:nvSpPr>
        <xdr:cNvPr id="138" name="テキスト ボックス 137"/>
        <xdr:cNvSpPr txBox="1"/>
      </xdr:nvSpPr>
      <xdr:spPr>
        <a:xfrm>
          <a:off x="12623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78486</xdr:rowOff>
    </xdr:from>
    <xdr:to>
      <xdr:col>82</xdr:col>
      <xdr:colOff>158750</xdr:colOff>
      <xdr:row>16</xdr:row>
      <xdr:rowOff>8636</xdr:rowOff>
    </xdr:to>
    <xdr:sp macro="" textlink="">
      <xdr:nvSpPr>
        <xdr:cNvPr id="144" name="楕円 143"/>
        <xdr:cNvSpPr/>
      </xdr:nvSpPr>
      <xdr:spPr>
        <a:xfrm>
          <a:off x="164592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95013</xdr:rowOff>
    </xdr:from>
    <xdr:ext cx="762000" cy="259045"/>
    <xdr:sp macro="" textlink="">
      <xdr:nvSpPr>
        <xdr:cNvPr id="145" name="物件費該当値テキスト"/>
        <xdr:cNvSpPr txBox="1"/>
      </xdr:nvSpPr>
      <xdr:spPr>
        <a:xfrm>
          <a:off x="16598900" y="249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78486</xdr:rowOff>
    </xdr:from>
    <xdr:to>
      <xdr:col>78</xdr:col>
      <xdr:colOff>120650</xdr:colOff>
      <xdr:row>16</xdr:row>
      <xdr:rowOff>8636</xdr:rowOff>
    </xdr:to>
    <xdr:sp macro="" textlink="">
      <xdr:nvSpPr>
        <xdr:cNvPr id="146" name="楕円 145"/>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18813</xdr:rowOff>
    </xdr:from>
    <xdr:ext cx="736600" cy="259045"/>
    <xdr:sp macro="" textlink="">
      <xdr:nvSpPr>
        <xdr:cNvPr id="147" name="テキスト ボックス 146"/>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124206</xdr:rowOff>
    </xdr:from>
    <xdr:to>
      <xdr:col>69</xdr:col>
      <xdr:colOff>142875</xdr:colOff>
      <xdr:row>16</xdr:row>
      <xdr:rowOff>54356</xdr:rowOff>
    </xdr:to>
    <xdr:sp macro="" textlink="">
      <xdr:nvSpPr>
        <xdr:cNvPr id="150" name="楕円 149"/>
        <xdr:cNvSpPr/>
      </xdr:nvSpPr>
      <xdr:spPr>
        <a:xfrm>
          <a:off x="13843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64533</xdr:rowOff>
    </xdr:from>
    <xdr:ext cx="762000" cy="259045"/>
    <xdr:sp macro="" textlink="">
      <xdr:nvSpPr>
        <xdr:cNvPr id="151" name="テキスト ボックス 150"/>
        <xdr:cNvSpPr txBox="1"/>
      </xdr:nvSpPr>
      <xdr:spPr>
        <a:xfrm>
          <a:off x="13512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52" name="楕円 151"/>
        <xdr:cNvSpPr/>
      </xdr:nvSpPr>
      <xdr:spPr>
        <a:xfrm>
          <a:off x="12954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53" name="テキスト ボックス 152"/>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年度以降ほぼ類似団体平均値で推移しており、概ね適正であるといえる。</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年度は臨時福祉給付金事業の増により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年度は障がい者福祉事業費の増により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年度は、障がい児福祉サービス支給事業の増により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％増加した。令和元年度は児童扶養手当支給事業の増により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％増加したものの、類似団体平均及び全国平均は下回った。</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110998</xdr:rowOff>
    </xdr:from>
    <xdr:to>
      <xdr:col>24</xdr:col>
      <xdr:colOff>25400</xdr:colOff>
      <xdr:row>55</xdr:row>
      <xdr:rowOff>156718</xdr:rowOff>
    </xdr:to>
    <xdr:cxnSp macro="">
      <xdr:nvCxnSpPr>
        <xdr:cNvPr id="184" name="直線コネクタ 183"/>
        <xdr:cNvCxnSpPr/>
      </xdr:nvCxnSpPr>
      <xdr:spPr>
        <a:xfrm>
          <a:off x="3987800" y="95407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55</xdr:row>
      <xdr:rowOff>110998</xdr:rowOff>
    </xdr:to>
    <xdr:cxnSp macro="">
      <xdr:nvCxnSpPr>
        <xdr:cNvPr id="187" name="直線コネクタ 186"/>
        <xdr:cNvCxnSpPr/>
      </xdr:nvCxnSpPr>
      <xdr:spPr>
        <a:xfrm>
          <a:off x="3098800" y="9522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19558</xdr:rowOff>
    </xdr:from>
    <xdr:to>
      <xdr:col>15</xdr:col>
      <xdr:colOff>98425</xdr:colOff>
      <xdr:row>55</xdr:row>
      <xdr:rowOff>92710</xdr:rowOff>
    </xdr:to>
    <xdr:cxnSp macro="">
      <xdr:nvCxnSpPr>
        <xdr:cNvPr id="190" name="直線コネクタ 189"/>
        <xdr:cNvCxnSpPr/>
      </xdr:nvCxnSpPr>
      <xdr:spPr>
        <a:xfrm>
          <a:off x="2209800" y="94493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145288</xdr:rowOff>
    </xdr:from>
    <xdr:to>
      <xdr:col>11</xdr:col>
      <xdr:colOff>9525</xdr:colOff>
      <xdr:row>55</xdr:row>
      <xdr:rowOff>19558</xdr:rowOff>
    </xdr:to>
    <xdr:cxnSp macro="">
      <xdr:nvCxnSpPr>
        <xdr:cNvPr id="193" name="直線コネクタ 192"/>
        <xdr:cNvCxnSpPr/>
      </xdr:nvCxnSpPr>
      <xdr:spPr>
        <a:xfrm>
          <a:off x="1320800" y="94035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158496</xdr:rowOff>
    </xdr:from>
    <xdr:to>
      <xdr:col>6</xdr:col>
      <xdr:colOff>171450</xdr:colOff>
      <xdr:row>55</xdr:row>
      <xdr:rowOff>88646</xdr:rowOff>
    </xdr:to>
    <xdr:sp macro="" textlink="">
      <xdr:nvSpPr>
        <xdr:cNvPr id="196" name="フローチャート: 判断 195"/>
        <xdr:cNvSpPr/>
      </xdr:nvSpPr>
      <xdr:spPr>
        <a:xfrm>
          <a:off x="1270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73423</xdr:rowOff>
    </xdr:from>
    <xdr:ext cx="762000" cy="259045"/>
    <xdr:sp macro="" textlink="">
      <xdr:nvSpPr>
        <xdr:cNvPr id="197" name="テキスト ボックス 196"/>
        <xdr:cNvSpPr txBox="1"/>
      </xdr:nvSpPr>
      <xdr:spPr>
        <a:xfrm>
          <a:off x="939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105918</xdr:rowOff>
    </xdr:from>
    <xdr:to>
      <xdr:col>24</xdr:col>
      <xdr:colOff>76200</xdr:colOff>
      <xdr:row>56</xdr:row>
      <xdr:rowOff>36068</xdr:rowOff>
    </xdr:to>
    <xdr:sp macro="" textlink="">
      <xdr:nvSpPr>
        <xdr:cNvPr id="203" name="楕円 202"/>
        <xdr:cNvSpPr/>
      </xdr:nvSpPr>
      <xdr:spPr>
        <a:xfrm>
          <a:off x="47752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122445</xdr:rowOff>
    </xdr:from>
    <xdr:ext cx="762000" cy="259045"/>
    <xdr:sp macro="" textlink="">
      <xdr:nvSpPr>
        <xdr:cNvPr id="204" name="扶助費該当値テキスト"/>
        <xdr:cNvSpPr txBox="1"/>
      </xdr:nvSpPr>
      <xdr:spPr>
        <a:xfrm>
          <a:off x="4914900" y="938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60198</xdr:rowOff>
    </xdr:from>
    <xdr:to>
      <xdr:col>20</xdr:col>
      <xdr:colOff>38100</xdr:colOff>
      <xdr:row>55</xdr:row>
      <xdr:rowOff>161798</xdr:rowOff>
    </xdr:to>
    <xdr:sp macro="" textlink="">
      <xdr:nvSpPr>
        <xdr:cNvPr id="205" name="楕円 204"/>
        <xdr:cNvSpPr/>
      </xdr:nvSpPr>
      <xdr:spPr>
        <a:xfrm>
          <a:off x="3937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525</xdr:rowOff>
    </xdr:from>
    <xdr:ext cx="736600" cy="259045"/>
    <xdr:sp macro="" textlink="">
      <xdr:nvSpPr>
        <xdr:cNvPr id="206" name="テキスト ボックス 205"/>
        <xdr:cNvSpPr txBox="1"/>
      </xdr:nvSpPr>
      <xdr:spPr>
        <a:xfrm>
          <a:off x="3606800" y="9258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07" name="楕円 206"/>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208" name="テキスト ボックス 207"/>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140208</xdr:rowOff>
    </xdr:from>
    <xdr:to>
      <xdr:col>11</xdr:col>
      <xdr:colOff>60325</xdr:colOff>
      <xdr:row>55</xdr:row>
      <xdr:rowOff>70358</xdr:rowOff>
    </xdr:to>
    <xdr:sp macro="" textlink="">
      <xdr:nvSpPr>
        <xdr:cNvPr id="209" name="楕円 208"/>
        <xdr:cNvSpPr/>
      </xdr:nvSpPr>
      <xdr:spPr>
        <a:xfrm>
          <a:off x="2159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80535</xdr:rowOff>
    </xdr:from>
    <xdr:ext cx="762000" cy="259045"/>
    <xdr:sp macro="" textlink="">
      <xdr:nvSpPr>
        <xdr:cNvPr id="210" name="テキスト ボックス 209"/>
        <xdr:cNvSpPr txBox="1"/>
      </xdr:nvSpPr>
      <xdr:spPr>
        <a:xfrm>
          <a:off x="1828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94488</xdr:rowOff>
    </xdr:from>
    <xdr:to>
      <xdr:col>6</xdr:col>
      <xdr:colOff>171450</xdr:colOff>
      <xdr:row>55</xdr:row>
      <xdr:rowOff>24638</xdr:rowOff>
    </xdr:to>
    <xdr:sp macro="" textlink="">
      <xdr:nvSpPr>
        <xdr:cNvPr id="211" name="楕円 210"/>
        <xdr:cNvSpPr/>
      </xdr:nvSpPr>
      <xdr:spPr>
        <a:xfrm>
          <a:off x="1270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34815</xdr:rowOff>
    </xdr:from>
    <xdr:ext cx="762000" cy="259045"/>
    <xdr:sp macro="" textlink="">
      <xdr:nvSpPr>
        <xdr:cNvPr id="212" name="テキスト ボックス 211"/>
        <xdr:cNvSpPr txBox="1"/>
      </xdr:nvSpPr>
      <xdr:spPr>
        <a:xfrm>
          <a:off x="939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その他における経常収支比率は、各年度とも類似団体平均を上回っているが、主な要因としては繰出金があげられる。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令和元年度は、比率全体において</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％を占めており、公共下水道事業特別会計や介護保険特別会計繰出金の増により前年度比で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市民生活の基盤となるインフラ整備や医療費等について抑制は難しいが、今後も経常経費の圧縮に努める。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58</xdr:row>
      <xdr:rowOff>104140</xdr:rowOff>
    </xdr:to>
    <xdr:cxnSp macro="">
      <xdr:nvCxnSpPr>
        <xdr:cNvPr id="245" name="直線コネクタ 244"/>
        <xdr:cNvCxnSpPr/>
      </xdr:nvCxnSpPr>
      <xdr:spPr>
        <a:xfrm>
          <a:off x="15671800" y="10048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58</xdr:row>
      <xdr:rowOff>127000</xdr:rowOff>
    </xdr:to>
    <xdr:cxnSp macro="">
      <xdr:nvCxnSpPr>
        <xdr:cNvPr id="248" name="直線コネクタ 247"/>
        <xdr:cNvCxnSpPr/>
      </xdr:nvCxnSpPr>
      <xdr:spPr>
        <a:xfrm flipV="1">
          <a:off x="14782800" y="1004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127000</xdr:rowOff>
    </xdr:to>
    <xdr:cxnSp macro="">
      <xdr:nvCxnSpPr>
        <xdr:cNvPr id="251" name="直線コネクタ 250"/>
        <xdr:cNvCxnSpPr/>
      </xdr:nvCxnSpPr>
      <xdr:spPr>
        <a:xfrm>
          <a:off x="13893800" y="9911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57</xdr:row>
      <xdr:rowOff>138430</xdr:rowOff>
    </xdr:to>
    <xdr:cxnSp macro="">
      <xdr:nvCxnSpPr>
        <xdr:cNvPr id="254" name="直線コネクタ 253"/>
        <xdr:cNvCxnSpPr/>
      </xdr:nvCxnSpPr>
      <xdr:spPr>
        <a:xfrm>
          <a:off x="13004800" y="991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57" name="フローチャート: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58" name="テキスト ボックス 257"/>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64" name="楕円 263"/>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65"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53340</xdr:rowOff>
    </xdr:from>
    <xdr:to>
      <xdr:col>78</xdr:col>
      <xdr:colOff>120650</xdr:colOff>
      <xdr:row>58</xdr:row>
      <xdr:rowOff>154940</xdr:rowOff>
    </xdr:to>
    <xdr:sp macro="" textlink="">
      <xdr:nvSpPr>
        <xdr:cNvPr id="266" name="楕円 265"/>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139717</xdr:rowOff>
    </xdr:from>
    <xdr:ext cx="736600" cy="259045"/>
    <xdr:sp macro="" textlink="">
      <xdr:nvSpPr>
        <xdr:cNvPr id="267" name="テキスト ボックス 266"/>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68" name="楕円 267"/>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69" name="テキスト ボックス 268"/>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0" name="楕円 269"/>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1" name="テキスト ボックス 270"/>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2" name="楕円 271"/>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3" name="テキスト ボックス 272"/>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年度までは類似団体平均を上回り、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年度までは平均を下回った。</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年度までは、負担金などの増により平均を上回ったが、令和元年度は、ごみ処理施設運営負担金、企業立地奨励金の減により類似団体平均を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今後も経営改革や事務事業評価を実施しながら、経常経費の徹底した見直しを継続して行い、比率の改善に努める。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113284</xdr:rowOff>
    </xdr:to>
    <xdr:cxnSp macro="">
      <xdr:nvCxnSpPr>
        <xdr:cNvPr id="303" name="直線コネクタ 302"/>
        <xdr:cNvCxnSpPr/>
      </xdr:nvCxnSpPr>
      <xdr:spPr>
        <a:xfrm flipV="1">
          <a:off x="15671800" y="62717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113284</xdr:rowOff>
    </xdr:to>
    <xdr:cxnSp macro="">
      <xdr:nvCxnSpPr>
        <xdr:cNvPr id="306" name="直線コネクタ 305"/>
        <xdr:cNvCxnSpPr/>
      </xdr:nvCxnSpPr>
      <xdr:spPr>
        <a:xfrm>
          <a:off x="14782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104140</xdr:rowOff>
    </xdr:to>
    <xdr:cxnSp macro="">
      <xdr:nvCxnSpPr>
        <xdr:cNvPr id="309" name="直線コネクタ 308"/>
        <xdr:cNvCxnSpPr/>
      </xdr:nvCxnSpPr>
      <xdr:spPr>
        <a:xfrm>
          <a:off x="13893800" y="6244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72136</xdr:rowOff>
    </xdr:to>
    <xdr:cxnSp macro="">
      <xdr:nvCxnSpPr>
        <xdr:cNvPr id="312" name="直線コネクタ 311"/>
        <xdr:cNvCxnSpPr/>
      </xdr:nvCxnSpPr>
      <xdr:spPr>
        <a:xfrm>
          <a:off x="13004800" y="62031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15" name="フローチャート: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2" name="楕円 321"/>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3"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4" name="楕円 323"/>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25" name="テキスト ボックス 324"/>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6" name="楕円 325"/>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27" name="テキスト ボックス 326"/>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28" name="楕円 327"/>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9" name="テキスト ボックス 328"/>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0" name="楕円 329"/>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1" name="テキスト ボックス 330"/>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市村において実施した投資的事業に係る地方債の償還等に伴い、比率は類似団体平均より高い状況にある。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合併特例債及び臨時財政対策債の償還額の増加により、平成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年度まで増加傾向にあったが、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年度は減少した。令和元年度は前年度比で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今後も財政健全化計画などに基づき、地方債借入額を同年度の地方債元金償還額以下に抑制するなど、比率の改善を図る。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21844</xdr:rowOff>
    </xdr:from>
    <xdr:to>
      <xdr:col>24</xdr:col>
      <xdr:colOff>25400</xdr:colOff>
      <xdr:row>78</xdr:row>
      <xdr:rowOff>35561</xdr:rowOff>
    </xdr:to>
    <xdr:cxnSp macro="">
      <xdr:nvCxnSpPr>
        <xdr:cNvPr id="361" name="直線コネクタ 360"/>
        <xdr:cNvCxnSpPr/>
      </xdr:nvCxnSpPr>
      <xdr:spPr>
        <a:xfrm flipV="1">
          <a:off x="3987800" y="133949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53848</xdr:rowOff>
    </xdr:to>
    <xdr:cxnSp macro="">
      <xdr:nvCxnSpPr>
        <xdr:cNvPr id="364" name="直線コネクタ 363"/>
        <xdr:cNvCxnSpPr/>
      </xdr:nvCxnSpPr>
      <xdr:spPr>
        <a:xfrm flipV="1">
          <a:off x="3098800" y="134086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49276</xdr:rowOff>
    </xdr:from>
    <xdr:to>
      <xdr:col>15</xdr:col>
      <xdr:colOff>98425</xdr:colOff>
      <xdr:row>78</xdr:row>
      <xdr:rowOff>53848</xdr:rowOff>
    </xdr:to>
    <xdr:cxnSp macro="">
      <xdr:nvCxnSpPr>
        <xdr:cNvPr id="367" name="直線コネクタ 366"/>
        <xdr:cNvCxnSpPr/>
      </xdr:nvCxnSpPr>
      <xdr:spPr>
        <a:xfrm>
          <a:off x="2209800" y="134223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78</xdr:row>
      <xdr:rowOff>49276</xdr:rowOff>
    </xdr:to>
    <xdr:cxnSp macro="">
      <xdr:nvCxnSpPr>
        <xdr:cNvPr id="370" name="直線コネクタ 369"/>
        <xdr:cNvCxnSpPr/>
      </xdr:nvCxnSpPr>
      <xdr:spPr>
        <a:xfrm>
          <a:off x="1320800" y="134040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3" name="フローチャート: 判断 372"/>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4" name="テキスト ボックス 373"/>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142494</xdr:rowOff>
    </xdr:from>
    <xdr:to>
      <xdr:col>24</xdr:col>
      <xdr:colOff>76200</xdr:colOff>
      <xdr:row>78</xdr:row>
      <xdr:rowOff>72644</xdr:rowOff>
    </xdr:to>
    <xdr:sp macro="" textlink="">
      <xdr:nvSpPr>
        <xdr:cNvPr id="380" name="楕円 379"/>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114571</xdr:rowOff>
    </xdr:from>
    <xdr:ext cx="762000" cy="259045"/>
    <xdr:sp macro="" textlink="">
      <xdr:nvSpPr>
        <xdr:cNvPr id="381" name="公債費該当値テキスト"/>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82" name="楕円 381"/>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83" name="テキスト ボックス 382"/>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xdr:rowOff>
    </xdr:from>
    <xdr:to>
      <xdr:col>15</xdr:col>
      <xdr:colOff>149225</xdr:colOff>
      <xdr:row>78</xdr:row>
      <xdr:rowOff>104648</xdr:rowOff>
    </xdr:to>
    <xdr:sp macro="" textlink="">
      <xdr:nvSpPr>
        <xdr:cNvPr id="384" name="楕円 383"/>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85" name="テキスト ボックス 384"/>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169926</xdr:rowOff>
    </xdr:from>
    <xdr:to>
      <xdr:col>11</xdr:col>
      <xdr:colOff>60325</xdr:colOff>
      <xdr:row>78</xdr:row>
      <xdr:rowOff>100076</xdr:rowOff>
    </xdr:to>
    <xdr:sp macro="" textlink="">
      <xdr:nvSpPr>
        <xdr:cNvPr id="386" name="楕円 385"/>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7" name="テキスト ボックス 38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88" name="楕円 387"/>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66564</xdr:rowOff>
    </xdr:from>
    <xdr:ext cx="762000" cy="259045"/>
    <xdr:sp macro="" textlink="">
      <xdr:nvSpPr>
        <xdr:cNvPr id="389" name="テキスト ボックス 388"/>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年度まで類似団体平均を下回っていた。令和元年度は、人件費、扶助費、繰出金の増に伴い、前年度から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％増加し、全国平均は下回ったものの、類似団体平均と同規模となった。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今後も経営改革や事務事業評価を実施しながら、経常経費の徹底した見直しを継続して行い、比率の改善に努める。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39370</xdr:rowOff>
    </xdr:from>
    <xdr:to>
      <xdr:col>82</xdr:col>
      <xdr:colOff>107950</xdr:colOff>
      <xdr:row>76</xdr:row>
      <xdr:rowOff>104139</xdr:rowOff>
    </xdr:to>
    <xdr:cxnSp macro="">
      <xdr:nvCxnSpPr>
        <xdr:cNvPr id="422" name="直線コネクタ 421"/>
        <xdr:cNvCxnSpPr/>
      </xdr:nvCxnSpPr>
      <xdr:spPr>
        <a:xfrm>
          <a:off x="15671800" y="1306957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39370</xdr:rowOff>
    </xdr:to>
    <xdr:cxnSp macro="">
      <xdr:nvCxnSpPr>
        <xdr:cNvPr id="425" name="直線コネクタ 424"/>
        <xdr:cNvCxnSpPr/>
      </xdr:nvCxnSpPr>
      <xdr:spPr>
        <a:xfrm>
          <a:off x="14782800" y="13042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76</xdr:row>
      <xdr:rowOff>12700</xdr:rowOff>
    </xdr:to>
    <xdr:cxnSp macro="">
      <xdr:nvCxnSpPr>
        <xdr:cNvPr id="428" name="直線コネクタ 427"/>
        <xdr:cNvCxnSpPr/>
      </xdr:nvCxnSpPr>
      <xdr:spPr>
        <a:xfrm>
          <a:off x="13893800" y="12951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130810</xdr:rowOff>
    </xdr:from>
    <xdr:to>
      <xdr:col>69</xdr:col>
      <xdr:colOff>92075</xdr:colOff>
      <xdr:row>75</xdr:row>
      <xdr:rowOff>92710</xdr:rowOff>
    </xdr:to>
    <xdr:cxnSp macro="">
      <xdr:nvCxnSpPr>
        <xdr:cNvPr id="431" name="直線コネクタ 430"/>
        <xdr:cNvCxnSpPr/>
      </xdr:nvCxnSpPr>
      <xdr:spPr>
        <a:xfrm>
          <a:off x="13004800" y="1281811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152400</xdr:rowOff>
    </xdr:from>
    <xdr:to>
      <xdr:col>65</xdr:col>
      <xdr:colOff>53975</xdr:colOff>
      <xdr:row>75</xdr:row>
      <xdr:rowOff>82550</xdr:rowOff>
    </xdr:to>
    <xdr:sp macro="" textlink="">
      <xdr:nvSpPr>
        <xdr:cNvPr id="434" name="フローチャート: 判断 433"/>
        <xdr:cNvSpPr/>
      </xdr:nvSpPr>
      <xdr:spPr>
        <a:xfrm>
          <a:off x="12954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67327</xdr:rowOff>
    </xdr:from>
    <xdr:ext cx="762000" cy="259045"/>
    <xdr:sp macro="" textlink="">
      <xdr:nvSpPr>
        <xdr:cNvPr id="435" name="テキスト ボックス 434"/>
        <xdr:cNvSpPr txBox="1"/>
      </xdr:nvSpPr>
      <xdr:spPr>
        <a:xfrm>
          <a:off x="12623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1" name="楕円 440"/>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25416</xdr:rowOff>
    </xdr:from>
    <xdr:ext cx="762000" cy="259045"/>
    <xdr:sp macro="" textlink="">
      <xdr:nvSpPr>
        <xdr:cNvPr id="442" name="公債費以外該当値テキスト"/>
        <xdr:cNvSpPr txBox="1"/>
      </xdr:nvSpPr>
      <xdr:spPr>
        <a:xfrm>
          <a:off x="16598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160020</xdr:rowOff>
    </xdr:from>
    <xdr:to>
      <xdr:col>78</xdr:col>
      <xdr:colOff>120650</xdr:colOff>
      <xdr:row>76</xdr:row>
      <xdr:rowOff>90170</xdr:rowOff>
    </xdr:to>
    <xdr:sp macro="" textlink="">
      <xdr:nvSpPr>
        <xdr:cNvPr id="443" name="楕円 442"/>
        <xdr:cNvSpPr/>
      </xdr:nvSpPr>
      <xdr:spPr>
        <a:xfrm>
          <a:off x="15621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100347</xdr:rowOff>
    </xdr:from>
    <xdr:ext cx="736600" cy="259045"/>
    <xdr:sp macro="" textlink="">
      <xdr:nvSpPr>
        <xdr:cNvPr id="444" name="テキスト ボックス 443"/>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5" name="楕円 444"/>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6" name="テキスト ボックス 445"/>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47" name="楕円 446"/>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48" name="テキスト ボックス 447"/>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80010</xdr:rowOff>
    </xdr:from>
    <xdr:to>
      <xdr:col>65</xdr:col>
      <xdr:colOff>53975</xdr:colOff>
      <xdr:row>75</xdr:row>
      <xdr:rowOff>10160</xdr:rowOff>
    </xdr:to>
    <xdr:sp macro="" textlink="">
      <xdr:nvSpPr>
        <xdr:cNvPr id="449" name="楕円 448"/>
        <xdr:cNvSpPr/>
      </xdr:nvSpPr>
      <xdr:spPr>
        <a:xfrm>
          <a:off x="12954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20337</xdr:rowOff>
    </xdr:from>
    <xdr:ext cx="762000" cy="259045"/>
    <xdr:sp macro="" textlink="">
      <xdr:nvSpPr>
        <xdr:cNvPr id="450" name="テキスト ボックス 449"/>
        <xdr:cNvSpPr txBox="1"/>
      </xdr:nvSpPr>
      <xdr:spPr>
        <a:xfrm>
          <a:off x="12623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47099</xdr:rowOff>
    </xdr:from>
    <xdr:to>
      <xdr:col>29</xdr:col>
      <xdr:colOff>127000</xdr:colOff>
      <xdr:row>16</xdr:row>
      <xdr:rowOff>78548</xdr:rowOff>
    </xdr:to>
    <xdr:cxnSp macro="">
      <xdr:nvCxnSpPr>
        <xdr:cNvPr id="52" name="直線コネクタ 51"/>
        <xdr:cNvCxnSpPr/>
      </xdr:nvCxnSpPr>
      <xdr:spPr bwMode="auto">
        <a:xfrm flipV="1">
          <a:off x="5003800" y="2837924"/>
          <a:ext cx="6477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78548</xdr:rowOff>
    </xdr:from>
    <xdr:to>
      <xdr:col>26</xdr:col>
      <xdr:colOff>50800</xdr:colOff>
      <xdr:row>16</xdr:row>
      <xdr:rowOff>103775</xdr:rowOff>
    </xdr:to>
    <xdr:cxnSp macro="">
      <xdr:nvCxnSpPr>
        <xdr:cNvPr id="55" name="直線コネクタ 54"/>
        <xdr:cNvCxnSpPr/>
      </xdr:nvCxnSpPr>
      <xdr:spPr bwMode="auto">
        <a:xfrm flipV="1">
          <a:off x="4305300" y="2869373"/>
          <a:ext cx="698500" cy="25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103775</xdr:rowOff>
    </xdr:from>
    <xdr:to>
      <xdr:col>22</xdr:col>
      <xdr:colOff>114300</xdr:colOff>
      <xdr:row>16</xdr:row>
      <xdr:rowOff>138114</xdr:rowOff>
    </xdr:to>
    <xdr:cxnSp macro="">
      <xdr:nvCxnSpPr>
        <xdr:cNvPr id="58" name="直線コネクタ 57"/>
        <xdr:cNvCxnSpPr/>
      </xdr:nvCxnSpPr>
      <xdr:spPr bwMode="auto">
        <a:xfrm flipV="1">
          <a:off x="3606800" y="2894600"/>
          <a:ext cx="698500" cy="34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116332</xdr:rowOff>
    </xdr:from>
    <xdr:to>
      <xdr:col>18</xdr:col>
      <xdr:colOff>177800</xdr:colOff>
      <xdr:row>16</xdr:row>
      <xdr:rowOff>138114</xdr:rowOff>
    </xdr:to>
    <xdr:cxnSp macro="">
      <xdr:nvCxnSpPr>
        <xdr:cNvPr id="61" name="直線コネクタ 60"/>
        <xdr:cNvCxnSpPr/>
      </xdr:nvCxnSpPr>
      <xdr:spPr bwMode="auto">
        <a:xfrm>
          <a:off x="2908300" y="2907157"/>
          <a:ext cx="698500" cy="21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99234</xdr:rowOff>
    </xdr:from>
    <xdr:to>
      <xdr:col>15</xdr:col>
      <xdr:colOff>101600</xdr:colOff>
      <xdr:row>17</xdr:row>
      <xdr:rowOff>29384</xdr:rowOff>
    </xdr:to>
    <xdr:sp macro="" textlink="">
      <xdr:nvSpPr>
        <xdr:cNvPr id="64" name="フローチャート: 判断 63"/>
        <xdr:cNvSpPr/>
      </xdr:nvSpPr>
      <xdr:spPr bwMode="auto">
        <a:xfrm>
          <a:off x="2857500" y="2890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14161</xdr:rowOff>
    </xdr:from>
    <xdr:ext cx="762000" cy="259045"/>
    <xdr:sp macro="" textlink="">
      <xdr:nvSpPr>
        <xdr:cNvPr id="65" name="テキスト ボックス 64"/>
        <xdr:cNvSpPr txBox="1"/>
      </xdr:nvSpPr>
      <xdr:spPr>
        <a:xfrm>
          <a:off x="2527300" y="297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167749</xdr:rowOff>
    </xdr:from>
    <xdr:to>
      <xdr:col>29</xdr:col>
      <xdr:colOff>177800</xdr:colOff>
      <xdr:row>16</xdr:row>
      <xdr:rowOff>97899</xdr:rowOff>
    </xdr:to>
    <xdr:sp macro="" textlink="">
      <xdr:nvSpPr>
        <xdr:cNvPr id="71" name="楕円 70"/>
        <xdr:cNvSpPr/>
      </xdr:nvSpPr>
      <xdr:spPr bwMode="auto">
        <a:xfrm>
          <a:off x="5600700" y="2787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12826</xdr:rowOff>
    </xdr:from>
    <xdr:ext cx="762000" cy="259045"/>
    <xdr:sp macro="" textlink="">
      <xdr:nvSpPr>
        <xdr:cNvPr id="72" name="人口1人当たり決算額の推移該当値テキスト130"/>
        <xdr:cNvSpPr txBox="1"/>
      </xdr:nvSpPr>
      <xdr:spPr>
        <a:xfrm>
          <a:off x="5740400" y="263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27748</xdr:rowOff>
    </xdr:from>
    <xdr:to>
      <xdr:col>26</xdr:col>
      <xdr:colOff>101600</xdr:colOff>
      <xdr:row>16</xdr:row>
      <xdr:rowOff>129348</xdr:rowOff>
    </xdr:to>
    <xdr:sp macro="" textlink="">
      <xdr:nvSpPr>
        <xdr:cNvPr id="73" name="楕円 72"/>
        <xdr:cNvSpPr/>
      </xdr:nvSpPr>
      <xdr:spPr bwMode="auto">
        <a:xfrm>
          <a:off x="4953000" y="2818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139525</xdr:rowOff>
    </xdr:from>
    <xdr:ext cx="736600" cy="259045"/>
    <xdr:sp macro="" textlink="">
      <xdr:nvSpPr>
        <xdr:cNvPr id="74" name="テキスト ボックス 73"/>
        <xdr:cNvSpPr txBox="1"/>
      </xdr:nvSpPr>
      <xdr:spPr>
        <a:xfrm>
          <a:off x="4622800" y="2587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52975</xdr:rowOff>
    </xdr:from>
    <xdr:to>
      <xdr:col>22</xdr:col>
      <xdr:colOff>165100</xdr:colOff>
      <xdr:row>16</xdr:row>
      <xdr:rowOff>154575</xdr:rowOff>
    </xdr:to>
    <xdr:sp macro="" textlink="">
      <xdr:nvSpPr>
        <xdr:cNvPr id="75" name="楕円 74"/>
        <xdr:cNvSpPr/>
      </xdr:nvSpPr>
      <xdr:spPr bwMode="auto">
        <a:xfrm>
          <a:off x="4254500" y="284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164752</xdr:rowOff>
    </xdr:from>
    <xdr:ext cx="762000" cy="259045"/>
    <xdr:sp macro="" textlink="">
      <xdr:nvSpPr>
        <xdr:cNvPr id="76" name="テキスト ボックス 75"/>
        <xdr:cNvSpPr txBox="1"/>
      </xdr:nvSpPr>
      <xdr:spPr>
        <a:xfrm>
          <a:off x="3924300" y="261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87314</xdr:rowOff>
    </xdr:from>
    <xdr:to>
      <xdr:col>19</xdr:col>
      <xdr:colOff>38100</xdr:colOff>
      <xdr:row>17</xdr:row>
      <xdr:rowOff>17464</xdr:rowOff>
    </xdr:to>
    <xdr:sp macro="" textlink="">
      <xdr:nvSpPr>
        <xdr:cNvPr id="77" name="楕円 76"/>
        <xdr:cNvSpPr/>
      </xdr:nvSpPr>
      <xdr:spPr bwMode="auto">
        <a:xfrm>
          <a:off x="3556000" y="2878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27641</xdr:rowOff>
    </xdr:from>
    <xdr:ext cx="762000" cy="259045"/>
    <xdr:sp macro="" textlink="">
      <xdr:nvSpPr>
        <xdr:cNvPr id="78" name="テキスト ボックス 77"/>
        <xdr:cNvSpPr txBox="1"/>
      </xdr:nvSpPr>
      <xdr:spPr>
        <a:xfrm>
          <a:off x="3225800" y="264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65532</xdr:rowOff>
    </xdr:from>
    <xdr:to>
      <xdr:col>15</xdr:col>
      <xdr:colOff>101600</xdr:colOff>
      <xdr:row>16</xdr:row>
      <xdr:rowOff>167132</xdr:rowOff>
    </xdr:to>
    <xdr:sp macro="" textlink="">
      <xdr:nvSpPr>
        <xdr:cNvPr id="79" name="楕円 78"/>
        <xdr:cNvSpPr/>
      </xdr:nvSpPr>
      <xdr:spPr bwMode="auto">
        <a:xfrm>
          <a:off x="2857500" y="2856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5859</xdr:rowOff>
    </xdr:from>
    <xdr:ext cx="762000" cy="259045"/>
    <xdr:sp macro="" textlink="">
      <xdr:nvSpPr>
        <xdr:cNvPr id="80" name="テキスト ボックス 79"/>
        <xdr:cNvSpPr txBox="1"/>
      </xdr:nvSpPr>
      <xdr:spPr>
        <a:xfrm>
          <a:off x="2527300" y="26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144766</xdr:rowOff>
    </xdr:from>
    <xdr:to>
      <xdr:col>29</xdr:col>
      <xdr:colOff>127000</xdr:colOff>
      <xdr:row>34</xdr:row>
      <xdr:rowOff>194666</xdr:rowOff>
    </xdr:to>
    <xdr:cxnSp macro="">
      <xdr:nvCxnSpPr>
        <xdr:cNvPr id="115" name="直線コネクタ 114"/>
        <xdr:cNvCxnSpPr/>
      </xdr:nvCxnSpPr>
      <xdr:spPr bwMode="auto">
        <a:xfrm flipV="1">
          <a:off x="5003800" y="6412216"/>
          <a:ext cx="647700" cy="49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125530</xdr:rowOff>
    </xdr:from>
    <xdr:to>
      <xdr:col>26</xdr:col>
      <xdr:colOff>50800</xdr:colOff>
      <xdr:row>34</xdr:row>
      <xdr:rowOff>194666</xdr:rowOff>
    </xdr:to>
    <xdr:cxnSp macro="">
      <xdr:nvCxnSpPr>
        <xdr:cNvPr id="118" name="直線コネクタ 117"/>
        <xdr:cNvCxnSpPr/>
      </xdr:nvCxnSpPr>
      <xdr:spPr bwMode="auto">
        <a:xfrm>
          <a:off x="4305300" y="6392980"/>
          <a:ext cx="698500" cy="69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125530</xdr:rowOff>
    </xdr:from>
    <xdr:to>
      <xdr:col>22</xdr:col>
      <xdr:colOff>114300</xdr:colOff>
      <xdr:row>34</xdr:row>
      <xdr:rowOff>271736</xdr:rowOff>
    </xdr:to>
    <xdr:cxnSp macro="">
      <xdr:nvCxnSpPr>
        <xdr:cNvPr id="121" name="直線コネクタ 120"/>
        <xdr:cNvCxnSpPr/>
      </xdr:nvCxnSpPr>
      <xdr:spPr bwMode="auto">
        <a:xfrm flipV="1">
          <a:off x="3606800" y="6392980"/>
          <a:ext cx="698500" cy="146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250346</xdr:rowOff>
    </xdr:from>
    <xdr:to>
      <xdr:col>18</xdr:col>
      <xdr:colOff>177800</xdr:colOff>
      <xdr:row>34</xdr:row>
      <xdr:rowOff>271736</xdr:rowOff>
    </xdr:to>
    <xdr:cxnSp macro="">
      <xdr:nvCxnSpPr>
        <xdr:cNvPr id="124" name="直線コネクタ 123"/>
        <xdr:cNvCxnSpPr/>
      </xdr:nvCxnSpPr>
      <xdr:spPr bwMode="auto">
        <a:xfrm>
          <a:off x="2908300" y="6517796"/>
          <a:ext cx="698500" cy="21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32341</xdr:rowOff>
    </xdr:from>
    <xdr:to>
      <xdr:col>15</xdr:col>
      <xdr:colOff>101600</xdr:colOff>
      <xdr:row>35</xdr:row>
      <xdr:rowOff>133941</xdr:rowOff>
    </xdr:to>
    <xdr:sp macro="" textlink="">
      <xdr:nvSpPr>
        <xdr:cNvPr id="127" name="フローチャート: 判断 126"/>
        <xdr:cNvSpPr/>
      </xdr:nvSpPr>
      <xdr:spPr bwMode="auto">
        <a:xfrm>
          <a:off x="2857500" y="66426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118718</xdr:rowOff>
    </xdr:from>
    <xdr:ext cx="762000" cy="259045"/>
    <xdr:sp macro="" textlink="">
      <xdr:nvSpPr>
        <xdr:cNvPr id="128" name="テキスト ボックス 127"/>
        <xdr:cNvSpPr txBox="1"/>
      </xdr:nvSpPr>
      <xdr:spPr>
        <a:xfrm>
          <a:off x="2527300" y="672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93966</xdr:rowOff>
    </xdr:from>
    <xdr:to>
      <xdr:col>29</xdr:col>
      <xdr:colOff>177800</xdr:colOff>
      <xdr:row>34</xdr:row>
      <xdr:rowOff>195566</xdr:rowOff>
    </xdr:to>
    <xdr:sp macro="" textlink="">
      <xdr:nvSpPr>
        <xdr:cNvPr id="134" name="楕円 133"/>
        <xdr:cNvSpPr/>
      </xdr:nvSpPr>
      <xdr:spPr bwMode="auto">
        <a:xfrm>
          <a:off x="5600700" y="6361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281943</xdr:rowOff>
    </xdr:from>
    <xdr:ext cx="762000" cy="259045"/>
    <xdr:sp macro="" textlink="">
      <xdr:nvSpPr>
        <xdr:cNvPr id="135" name="人口1人当たり決算額の推移該当値テキスト445"/>
        <xdr:cNvSpPr txBox="1"/>
      </xdr:nvSpPr>
      <xdr:spPr>
        <a:xfrm>
          <a:off x="5740400" y="620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143866</xdr:rowOff>
    </xdr:from>
    <xdr:to>
      <xdr:col>26</xdr:col>
      <xdr:colOff>101600</xdr:colOff>
      <xdr:row>34</xdr:row>
      <xdr:rowOff>245466</xdr:rowOff>
    </xdr:to>
    <xdr:sp macro="" textlink="">
      <xdr:nvSpPr>
        <xdr:cNvPr id="136" name="楕円 135"/>
        <xdr:cNvSpPr/>
      </xdr:nvSpPr>
      <xdr:spPr bwMode="auto">
        <a:xfrm>
          <a:off x="4953000" y="6411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255643</xdr:rowOff>
    </xdr:from>
    <xdr:ext cx="736600" cy="259045"/>
    <xdr:sp macro="" textlink="">
      <xdr:nvSpPr>
        <xdr:cNvPr id="137" name="テキスト ボックス 136"/>
        <xdr:cNvSpPr txBox="1"/>
      </xdr:nvSpPr>
      <xdr:spPr>
        <a:xfrm>
          <a:off x="4622800" y="6180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74730</xdr:rowOff>
    </xdr:from>
    <xdr:to>
      <xdr:col>22</xdr:col>
      <xdr:colOff>165100</xdr:colOff>
      <xdr:row>34</xdr:row>
      <xdr:rowOff>176330</xdr:rowOff>
    </xdr:to>
    <xdr:sp macro="" textlink="">
      <xdr:nvSpPr>
        <xdr:cNvPr id="138" name="楕円 137"/>
        <xdr:cNvSpPr/>
      </xdr:nvSpPr>
      <xdr:spPr bwMode="auto">
        <a:xfrm>
          <a:off x="4254500" y="6342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186507</xdr:rowOff>
    </xdr:from>
    <xdr:ext cx="762000" cy="259045"/>
    <xdr:sp macro="" textlink="">
      <xdr:nvSpPr>
        <xdr:cNvPr id="139" name="テキスト ボックス 138"/>
        <xdr:cNvSpPr txBox="1"/>
      </xdr:nvSpPr>
      <xdr:spPr>
        <a:xfrm>
          <a:off x="3924300" y="611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220937</xdr:rowOff>
    </xdr:from>
    <xdr:to>
      <xdr:col>19</xdr:col>
      <xdr:colOff>38100</xdr:colOff>
      <xdr:row>34</xdr:row>
      <xdr:rowOff>322537</xdr:rowOff>
    </xdr:to>
    <xdr:sp macro="" textlink="">
      <xdr:nvSpPr>
        <xdr:cNvPr id="140" name="楕円 139"/>
        <xdr:cNvSpPr/>
      </xdr:nvSpPr>
      <xdr:spPr bwMode="auto">
        <a:xfrm>
          <a:off x="3556000" y="6488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332714</xdr:rowOff>
    </xdr:from>
    <xdr:ext cx="762000" cy="259045"/>
    <xdr:sp macro="" textlink="">
      <xdr:nvSpPr>
        <xdr:cNvPr id="141" name="テキスト ボックス 140"/>
        <xdr:cNvSpPr txBox="1"/>
      </xdr:nvSpPr>
      <xdr:spPr>
        <a:xfrm>
          <a:off x="3225800" y="6257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199546</xdr:rowOff>
    </xdr:from>
    <xdr:to>
      <xdr:col>15</xdr:col>
      <xdr:colOff>101600</xdr:colOff>
      <xdr:row>34</xdr:row>
      <xdr:rowOff>301146</xdr:rowOff>
    </xdr:to>
    <xdr:sp macro="" textlink="">
      <xdr:nvSpPr>
        <xdr:cNvPr id="142" name="楕円 141"/>
        <xdr:cNvSpPr/>
      </xdr:nvSpPr>
      <xdr:spPr bwMode="auto">
        <a:xfrm>
          <a:off x="2857500" y="6466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311323</xdr:rowOff>
    </xdr:from>
    <xdr:ext cx="762000" cy="259045"/>
    <xdr:sp macro="" textlink="">
      <xdr:nvSpPr>
        <xdr:cNvPr id="143" name="テキスト ボックス 142"/>
        <xdr:cNvSpPr txBox="1"/>
      </xdr:nvSpPr>
      <xdr:spPr>
        <a:xfrm>
          <a:off x="2527300" y="62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60,548
59,852
305.32
33,989,702
32,432,384
1,220,712
16,985,608
36,112,276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131745</xdr:rowOff>
    </xdr:from>
    <xdr:to>
      <xdr:col>24</xdr:col>
      <xdr:colOff>63500</xdr:colOff>
      <xdr:row>35</xdr:row>
      <xdr:rowOff>85110</xdr:rowOff>
    </xdr:to>
    <xdr:cxnSp macro="">
      <xdr:nvCxnSpPr>
        <xdr:cNvPr id="59" name="直線コネクタ 58"/>
        <xdr:cNvCxnSpPr/>
      </xdr:nvCxnSpPr>
      <xdr:spPr>
        <a:xfrm flipV="1">
          <a:off x="3797300" y="5961045"/>
          <a:ext cx="838200" cy="1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83122</xdr:rowOff>
    </xdr:from>
    <xdr:to>
      <xdr:col>19</xdr:col>
      <xdr:colOff>177800</xdr:colOff>
      <xdr:row>35</xdr:row>
      <xdr:rowOff>85110</xdr:rowOff>
    </xdr:to>
    <xdr:cxnSp macro="">
      <xdr:nvCxnSpPr>
        <xdr:cNvPr id="62" name="直線コネクタ 61"/>
        <xdr:cNvCxnSpPr/>
      </xdr:nvCxnSpPr>
      <xdr:spPr>
        <a:xfrm>
          <a:off x="2908300" y="6083872"/>
          <a:ext cx="889000" cy="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67988</xdr:rowOff>
    </xdr:from>
    <xdr:to>
      <xdr:col>15</xdr:col>
      <xdr:colOff>50800</xdr:colOff>
      <xdr:row>35</xdr:row>
      <xdr:rowOff>83122</xdr:rowOff>
    </xdr:to>
    <xdr:cxnSp macro="">
      <xdr:nvCxnSpPr>
        <xdr:cNvPr id="65" name="直線コネクタ 64"/>
        <xdr:cNvCxnSpPr/>
      </xdr:nvCxnSpPr>
      <xdr:spPr>
        <a:xfrm>
          <a:off x="2019300" y="6068738"/>
          <a:ext cx="8890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22017</xdr:rowOff>
    </xdr:from>
    <xdr:to>
      <xdr:col>10</xdr:col>
      <xdr:colOff>114300</xdr:colOff>
      <xdr:row>35</xdr:row>
      <xdr:rowOff>67988</xdr:rowOff>
    </xdr:to>
    <xdr:cxnSp macro="">
      <xdr:nvCxnSpPr>
        <xdr:cNvPr id="68" name="直線コネクタ 67"/>
        <xdr:cNvCxnSpPr/>
      </xdr:nvCxnSpPr>
      <xdr:spPr>
        <a:xfrm>
          <a:off x="1130300" y="6022767"/>
          <a:ext cx="889000" cy="4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113955</xdr:rowOff>
    </xdr:from>
    <xdr:to>
      <xdr:col>6</xdr:col>
      <xdr:colOff>38100</xdr:colOff>
      <xdr:row>35</xdr:row>
      <xdr:rowOff>44105</xdr:rowOff>
    </xdr:to>
    <xdr:sp macro="" textlink="">
      <xdr:nvSpPr>
        <xdr:cNvPr id="71" name="フローチャート: 判断 70"/>
        <xdr:cNvSpPr/>
      </xdr:nvSpPr>
      <xdr:spPr>
        <a:xfrm>
          <a:off x="1079500" y="59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60632</xdr:rowOff>
    </xdr:from>
    <xdr:ext cx="534377" cy="259045"/>
    <xdr:sp macro="" textlink="">
      <xdr:nvSpPr>
        <xdr:cNvPr id="72" name="テキスト ボックス 71"/>
        <xdr:cNvSpPr txBox="1"/>
      </xdr:nvSpPr>
      <xdr:spPr>
        <a:xfrm>
          <a:off x="863111" y="571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80945</xdr:rowOff>
    </xdr:from>
    <xdr:to>
      <xdr:col>24</xdr:col>
      <xdr:colOff>114300</xdr:colOff>
      <xdr:row>35</xdr:row>
      <xdr:rowOff>11095</xdr:rowOff>
    </xdr:to>
    <xdr:sp macro="" textlink="">
      <xdr:nvSpPr>
        <xdr:cNvPr id="78" name="楕円 77"/>
        <xdr:cNvSpPr/>
      </xdr:nvSpPr>
      <xdr:spPr>
        <a:xfrm>
          <a:off x="4584700" y="591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103822</xdr:rowOff>
    </xdr:from>
    <xdr:ext cx="534377" cy="259045"/>
    <xdr:sp macro="" textlink="">
      <xdr:nvSpPr>
        <xdr:cNvPr id="79" name="人件費該当値テキスト"/>
        <xdr:cNvSpPr txBox="1"/>
      </xdr:nvSpPr>
      <xdr:spPr>
        <a:xfrm>
          <a:off x="4686300" y="576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34310</xdr:rowOff>
    </xdr:from>
    <xdr:to>
      <xdr:col>20</xdr:col>
      <xdr:colOff>38100</xdr:colOff>
      <xdr:row>35</xdr:row>
      <xdr:rowOff>135910</xdr:rowOff>
    </xdr:to>
    <xdr:sp macro="" textlink="">
      <xdr:nvSpPr>
        <xdr:cNvPr id="80" name="楕円 79"/>
        <xdr:cNvSpPr/>
      </xdr:nvSpPr>
      <xdr:spPr>
        <a:xfrm>
          <a:off x="3746500" y="603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152437</xdr:rowOff>
    </xdr:from>
    <xdr:ext cx="534377" cy="259045"/>
    <xdr:sp macro="" textlink="">
      <xdr:nvSpPr>
        <xdr:cNvPr id="81" name="テキスト ボックス 80"/>
        <xdr:cNvSpPr txBox="1"/>
      </xdr:nvSpPr>
      <xdr:spPr>
        <a:xfrm>
          <a:off x="3530111" y="581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32322</xdr:rowOff>
    </xdr:from>
    <xdr:to>
      <xdr:col>15</xdr:col>
      <xdr:colOff>101600</xdr:colOff>
      <xdr:row>35</xdr:row>
      <xdr:rowOff>133922</xdr:rowOff>
    </xdr:to>
    <xdr:sp macro="" textlink="">
      <xdr:nvSpPr>
        <xdr:cNvPr id="82" name="楕円 81"/>
        <xdr:cNvSpPr/>
      </xdr:nvSpPr>
      <xdr:spPr>
        <a:xfrm>
          <a:off x="2857500" y="603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150449</xdr:rowOff>
    </xdr:from>
    <xdr:ext cx="534377" cy="259045"/>
    <xdr:sp macro="" textlink="">
      <xdr:nvSpPr>
        <xdr:cNvPr id="83" name="テキスト ボックス 82"/>
        <xdr:cNvSpPr txBox="1"/>
      </xdr:nvSpPr>
      <xdr:spPr>
        <a:xfrm>
          <a:off x="2641111" y="580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17188</xdr:rowOff>
    </xdr:from>
    <xdr:to>
      <xdr:col>10</xdr:col>
      <xdr:colOff>165100</xdr:colOff>
      <xdr:row>35</xdr:row>
      <xdr:rowOff>118788</xdr:rowOff>
    </xdr:to>
    <xdr:sp macro="" textlink="">
      <xdr:nvSpPr>
        <xdr:cNvPr id="84" name="楕円 83"/>
        <xdr:cNvSpPr/>
      </xdr:nvSpPr>
      <xdr:spPr>
        <a:xfrm>
          <a:off x="1968500" y="60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135315</xdr:rowOff>
    </xdr:from>
    <xdr:ext cx="534377" cy="259045"/>
    <xdr:sp macro="" textlink="">
      <xdr:nvSpPr>
        <xdr:cNvPr id="85" name="テキスト ボックス 84"/>
        <xdr:cNvSpPr txBox="1"/>
      </xdr:nvSpPr>
      <xdr:spPr>
        <a:xfrm>
          <a:off x="1752111" y="579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142667</xdr:rowOff>
    </xdr:from>
    <xdr:to>
      <xdr:col>6</xdr:col>
      <xdr:colOff>38100</xdr:colOff>
      <xdr:row>35</xdr:row>
      <xdr:rowOff>72817</xdr:rowOff>
    </xdr:to>
    <xdr:sp macro="" textlink="">
      <xdr:nvSpPr>
        <xdr:cNvPr id="86" name="楕円 85"/>
        <xdr:cNvSpPr/>
      </xdr:nvSpPr>
      <xdr:spPr>
        <a:xfrm>
          <a:off x="1079500" y="597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63944</xdr:rowOff>
    </xdr:from>
    <xdr:ext cx="534377" cy="259045"/>
    <xdr:sp macro="" textlink="">
      <xdr:nvSpPr>
        <xdr:cNvPr id="87" name="テキスト ボックス 86"/>
        <xdr:cNvSpPr txBox="1"/>
      </xdr:nvSpPr>
      <xdr:spPr>
        <a:xfrm>
          <a:off x="863111" y="606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11673</xdr:rowOff>
    </xdr:from>
    <xdr:to>
      <xdr:col>24</xdr:col>
      <xdr:colOff>63500</xdr:colOff>
      <xdr:row>56</xdr:row>
      <xdr:rowOff>80394</xdr:rowOff>
    </xdr:to>
    <xdr:cxnSp macro="">
      <xdr:nvCxnSpPr>
        <xdr:cNvPr id="119" name="直線コネクタ 118"/>
        <xdr:cNvCxnSpPr/>
      </xdr:nvCxnSpPr>
      <xdr:spPr>
        <a:xfrm>
          <a:off x="3797300" y="9612873"/>
          <a:ext cx="838200" cy="6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11673</xdr:rowOff>
    </xdr:from>
    <xdr:to>
      <xdr:col>19</xdr:col>
      <xdr:colOff>177800</xdr:colOff>
      <xdr:row>56</xdr:row>
      <xdr:rowOff>122740</xdr:rowOff>
    </xdr:to>
    <xdr:cxnSp macro="">
      <xdr:nvCxnSpPr>
        <xdr:cNvPr id="122" name="直線コネクタ 121"/>
        <xdr:cNvCxnSpPr/>
      </xdr:nvCxnSpPr>
      <xdr:spPr>
        <a:xfrm flipV="1">
          <a:off x="2908300" y="9612873"/>
          <a:ext cx="889000" cy="11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58754</xdr:rowOff>
    </xdr:from>
    <xdr:to>
      <xdr:col>15</xdr:col>
      <xdr:colOff>50800</xdr:colOff>
      <xdr:row>56</xdr:row>
      <xdr:rowOff>122740</xdr:rowOff>
    </xdr:to>
    <xdr:cxnSp macro="">
      <xdr:nvCxnSpPr>
        <xdr:cNvPr id="125" name="直線コネクタ 124"/>
        <xdr:cNvCxnSpPr/>
      </xdr:nvCxnSpPr>
      <xdr:spPr>
        <a:xfrm>
          <a:off x="2019300" y="8631254"/>
          <a:ext cx="889000" cy="109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38147</xdr:rowOff>
    </xdr:from>
    <xdr:to>
      <xdr:col>10</xdr:col>
      <xdr:colOff>114300</xdr:colOff>
      <xdr:row>50</xdr:row>
      <xdr:rowOff>58754</xdr:rowOff>
    </xdr:to>
    <xdr:cxnSp macro="">
      <xdr:nvCxnSpPr>
        <xdr:cNvPr id="128" name="直線コネクタ 127"/>
        <xdr:cNvCxnSpPr/>
      </xdr:nvCxnSpPr>
      <xdr:spPr>
        <a:xfrm>
          <a:off x="1130300" y="8610647"/>
          <a:ext cx="889000" cy="2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77973</xdr:rowOff>
    </xdr:from>
    <xdr:ext cx="534377" cy="259045"/>
    <xdr:sp macro="" textlink="">
      <xdr:nvSpPr>
        <xdr:cNvPr id="130" name="テキスト ボックス 129"/>
        <xdr:cNvSpPr txBox="1"/>
      </xdr:nvSpPr>
      <xdr:spPr>
        <a:xfrm>
          <a:off x="1752111" y="98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167451</xdr:rowOff>
    </xdr:from>
    <xdr:to>
      <xdr:col>6</xdr:col>
      <xdr:colOff>38100</xdr:colOff>
      <xdr:row>56</xdr:row>
      <xdr:rowOff>97601</xdr:rowOff>
    </xdr:to>
    <xdr:sp macro="" textlink="">
      <xdr:nvSpPr>
        <xdr:cNvPr id="131" name="フローチャート: 判断 130"/>
        <xdr:cNvSpPr/>
      </xdr:nvSpPr>
      <xdr:spPr>
        <a:xfrm>
          <a:off x="1079500" y="959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88728</xdr:rowOff>
    </xdr:from>
    <xdr:ext cx="534377" cy="259045"/>
    <xdr:sp macro="" textlink="">
      <xdr:nvSpPr>
        <xdr:cNvPr id="132" name="テキスト ボックス 131"/>
        <xdr:cNvSpPr txBox="1"/>
      </xdr:nvSpPr>
      <xdr:spPr>
        <a:xfrm>
          <a:off x="863111" y="968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29594</xdr:rowOff>
    </xdr:from>
    <xdr:to>
      <xdr:col>24</xdr:col>
      <xdr:colOff>114300</xdr:colOff>
      <xdr:row>56</xdr:row>
      <xdr:rowOff>131194</xdr:rowOff>
    </xdr:to>
    <xdr:sp macro="" textlink="">
      <xdr:nvSpPr>
        <xdr:cNvPr id="138" name="楕円 137"/>
        <xdr:cNvSpPr/>
      </xdr:nvSpPr>
      <xdr:spPr>
        <a:xfrm>
          <a:off x="4584700" y="963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52471</xdr:rowOff>
    </xdr:from>
    <xdr:ext cx="534377" cy="259045"/>
    <xdr:sp macro="" textlink="">
      <xdr:nvSpPr>
        <xdr:cNvPr id="139" name="物件費該当値テキスト"/>
        <xdr:cNvSpPr txBox="1"/>
      </xdr:nvSpPr>
      <xdr:spPr>
        <a:xfrm>
          <a:off x="4686300" y="948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132323</xdr:rowOff>
    </xdr:from>
    <xdr:to>
      <xdr:col>20</xdr:col>
      <xdr:colOff>38100</xdr:colOff>
      <xdr:row>56</xdr:row>
      <xdr:rowOff>62473</xdr:rowOff>
    </xdr:to>
    <xdr:sp macro="" textlink="">
      <xdr:nvSpPr>
        <xdr:cNvPr id="140" name="楕円 139"/>
        <xdr:cNvSpPr/>
      </xdr:nvSpPr>
      <xdr:spPr>
        <a:xfrm>
          <a:off x="3746500" y="95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79000</xdr:rowOff>
    </xdr:from>
    <xdr:ext cx="534377" cy="259045"/>
    <xdr:sp macro="" textlink="">
      <xdr:nvSpPr>
        <xdr:cNvPr id="141" name="テキスト ボックス 140"/>
        <xdr:cNvSpPr txBox="1"/>
      </xdr:nvSpPr>
      <xdr:spPr>
        <a:xfrm>
          <a:off x="3530111" y="93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71940</xdr:rowOff>
    </xdr:from>
    <xdr:to>
      <xdr:col>15</xdr:col>
      <xdr:colOff>101600</xdr:colOff>
      <xdr:row>57</xdr:row>
      <xdr:rowOff>2090</xdr:rowOff>
    </xdr:to>
    <xdr:sp macro="" textlink="">
      <xdr:nvSpPr>
        <xdr:cNvPr id="142" name="楕円 141"/>
        <xdr:cNvSpPr/>
      </xdr:nvSpPr>
      <xdr:spPr>
        <a:xfrm>
          <a:off x="2857500" y="96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18617</xdr:rowOff>
    </xdr:from>
    <xdr:ext cx="534377" cy="259045"/>
    <xdr:sp macro="" textlink="">
      <xdr:nvSpPr>
        <xdr:cNvPr id="143" name="テキスト ボックス 142"/>
        <xdr:cNvSpPr txBox="1"/>
      </xdr:nvSpPr>
      <xdr:spPr>
        <a:xfrm>
          <a:off x="2641111" y="944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7954</xdr:rowOff>
    </xdr:from>
    <xdr:to>
      <xdr:col>10</xdr:col>
      <xdr:colOff>165100</xdr:colOff>
      <xdr:row>50</xdr:row>
      <xdr:rowOff>109554</xdr:rowOff>
    </xdr:to>
    <xdr:sp macro="" textlink="">
      <xdr:nvSpPr>
        <xdr:cNvPr id="144" name="楕円 143"/>
        <xdr:cNvSpPr/>
      </xdr:nvSpPr>
      <xdr:spPr>
        <a:xfrm>
          <a:off x="1968500" y="85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126081</xdr:rowOff>
    </xdr:from>
    <xdr:ext cx="599010" cy="259045"/>
    <xdr:sp macro="" textlink="">
      <xdr:nvSpPr>
        <xdr:cNvPr id="145" name="テキスト ボックス 144"/>
        <xdr:cNvSpPr txBox="1"/>
      </xdr:nvSpPr>
      <xdr:spPr>
        <a:xfrm>
          <a:off x="1719795" y="835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158797</xdr:rowOff>
    </xdr:from>
    <xdr:to>
      <xdr:col>6</xdr:col>
      <xdr:colOff>38100</xdr:colOff>
      <xdr:row>50</xdr:row>
      <xdr:rowOff>88947</xdr:rowOff>
    </xdr:to>
    <xdr:sp macro="" textlink="">
      <xdr:nvSpPr>
        <xdr:cNvPr id="146" name="楕円 145"/>
        <xdr:cNvSpPr/>
      </xdr:nvSpPr>
      <xdr:spPr>
        <a:xfrm>
          <a:off x="1079500" y="85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105474</xdr:rowOff>
    </xdr:from>
    <xdr:ext cx="599010" cy="259045"/>
    <xdr:sp macro="" textlink="">
      <xdr:nvSpPr>
        <xdr:cNvPr id="147" name="テキスト ボックス 146"/>
        <xdr:cNvSpPr txBox="1"/>
      </xdr:nvSpPr>
      <xdr:spPr>
        <a:xfrm>
          <a:off x="830795" y="833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159076</xdr:rowOff>
    </xdr:from>
    <xdr:to>
      <xdr:col>24</xdr:col>
      <xdr:colOff>63500</xdr:colOff>
      <xdr:row>76</xdr:row>
      <xdr:rowOff>82114</xdr:rowOff>
    </xdr:to>
    <xdr:cxnSp macro="">
      <xdr:nvCxnSpPr>
        <xdr:cNvPr id="178" name="直線コネクタ 177"/>
        <xdr:cNvCxnSpPr/>
      </xdr:nvCxnSpPr>
      <xdr:spPr>
        <a:xfrm>
          <a:off x="3797300" y="12846376"/>
          <a:ext cx="838200" cy="26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159076</xdr:rowOff>
    </xdr:from>
    <xdr:to>
      <xdr:col>19</xdr:col>
      <xdr:colOff>177800</xdr:colOff>
      <xdr:row>75</xdr:row>
      <xdr:rowOff>119126</xdr:rowOff>
    </xdr:to>
    <xdr:cxnSp macro="">
      <xdr:nvCxnSpPr>
        <xdr:cNvPr id="181" name="直線コネクタ 180"/>
        <xdr:cNvCxnSpPr/>
      </xdr:nvCxnSpPr>
      <xdr:spPr>
        <a:xfrm flipV="1">
          <a:off x="2908300" y="12846376"/>
          <a:ext cx="889000" cy="13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39895</xdr:rowOff>
    </xdr:from>
    <xdr:ext cx="469744" cy="259045"/>
    <xdr:sp macro="" textlink="">
      <xdr:nvSpPr>
        <xdr:cNvPr id="183" name="テキスト ボックス 182"/>
        <xdr:cNvSpPr txBox="1"/>
      </xdr:nvSpPr>
      <xdr:spPr>
        <a:xfrm>
          <a:off x="3562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119126</xdr:rowOff>
    </xdr:from>
    <xdr:to>
      <xdr:col>15</xdr:col>
      <xdr:colOff>50800</xdr:colOff>
      <xdr:row>76</xdr:row>
      <xdr:rowOff>40095</xdr:rowOff>
    </xdr:to>
    <xdr:cxnSp macro="">
      <xdr:nvCxnSpPr>
        <xdr:cNvPr id="184" name="直線コネクタ 183"/>
        <xdr:cNvCxnSpPr/>
      </xdr:nvCxnSpPr>
      <xdr:spPr>
        <a:xfrm flipV="1">
          <a:off x="2019300" y="12977876"/>
          <a:ext cx="889000" cy="9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117510</xdr:rowOff>
    </xdr:from>
    <xdr:ext cx="469744" cy="259045"/>
    <xdr:sp macro="" textlink="">
      <xdr:nvSpPr>
        <xdr:cNvPr id="186" name="テキスト ボックス 185"/>
        <xdr:cNvSpPr txBox="1"/>
      </xdr:nvSpPr>
      <xdr:spPr>
        <a:xfrm>
          <a:off x="2673428" y="1314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168765</xdr:rowOff>
    </xdr:from>
    <xdr:to>
      <xdr:col>10</xdr:col>
      <xdr:colOff>114300</xdr:colOff>
      <xdr:row>76</xdr:row>
      <xdr:rowOff>40095</xdr:rowOff>
    </xdr:to>
    <xdr:cxnSp macro="">
      <xdr:nvCxnSpPr>
        <xdr:cNvPr id="187" name="直線コネクタ 186"/>
        <xdr:cNvCxnSpPr/>
      </xdr:nvCxnSpPr>
      <xdr:spPr>
        <a:xfrm>
          <a:off x="1130300" y="13027515"/>
          <a:ext cx="889000" cy="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49584</xdr:rowOff>
    </xdr:from>
    <xdr:ext cx="469744" cy="259045"/>
    <xdr:sp macro="" textlink="">
      <xdr:nvSpPr>
        <xdr:cNvPr id="189" name="テキスト ボックス 188"/>
        <xdr:cNvSpPr txBox="1"/>
      </xdr:nvSpPr>
      <xdr:spPr>
        <a:xfrm>
          <a:off x="1784428" y="1325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127762</xdr:rowOff>
    </xdr:from>
    <xdr:to>
      <xdr:col>6</xdr:col>
      <xdr:colOff>38100</xdr:colOff>
      <xdr:row>76</xdr:row>
      <xdr:rowOff>57913</xdr:rowOff>
    </xdr:to>
    <xdr:sp macro="" textlink="">
      <xdr:nvSpPr>
        <xdr:cNvPr id="190" name="フローチャート: 判断 189"/>
        <xdr:cNvSpPr/>
      </xdr:nvSpPr>
      <xdr:spPr>
        <a:xfrm>
          <a:off x="1079500" y="12986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49040</xdr:rowOff>
    </xdr:from>
    <xdr:ext cx="469744" cy="259045"/>
    <xdr:sp macro="" textlink="">
      <xdr:nvSpPr>
        <xdr:cNvPr id="191" name="テキスト ボックス 190"/>
        <xdr:cNvSpPr txBox="1"/>
      </xdr:nvSpPr>
      <xdr:spPr>
        <a:xfrm>
          <a:off x="895428" y="1307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31314</xdr:rowOff>
    </xdr:from>
    <xdr:to>
      <xdr:col>24</xdr:col>
      <xdr:colOff>114300</xdr:colOff>
      <xdr:row>76</xdr:row>
      <xdr:rowOff>132914</xdr:rowOff>
    </xdr:to>
    <xdr:sp macro="" textlink="">
      <xdr:nvSpPr>
        <xdr:cNvPr id="197" name="楕円 196"/>
        <xdr:cNvSpPr/>
      </xdr:nvSpPr>
      <xdr:spPr>
        <a:xfrm>
          <a:off x="4584700" y="130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54191</xdr:rowOff>
    </xdr:from>
    <xdr:ext cx="469744" cy="259045"/>
    <xdr:sp macro="" textlink="">
      <xdr:nvSpPr>
        <xdr:cNvPr id="198" name="維持補修費該当値テキスト"/>
        <xdr:cNvSpPr txBox="1"/>
      </xdr:nvSpPr>
      <xdr:spPr>
        <a:xfrm>
          <a:off x="4686300" y="1291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108276</xdr:rowOff>
    </xdr:from>
    <xdr:to>
      <xdr:col>20</xdr:col>
      <xdr:colOff>38100</xdr:colOff>
      <xdr:row>75</xdr:row>
      <xdr:rowOff>38426</xdr:rowOff>
    </xdr:to>
    <xdr:sp macro="" textlink="">
      <xdr:nvSpPr>
        <xdr:cNvPr id="199" name="楕円 198"/>
        <xdr:cNvSpPr/>
      </xdr:nvSpPr>
      <xdr:spPr>
        <a:xfrm>
          <a:off x="3746500" y="1279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54953</xdr:rowOff>
    </xdr:from>
    <xdr:ext cx="469744" cy="259045"/>
    <xdr:sp macro="" textlink="">
      <xdr:nvSpPr>
        <xdr:cNvPr id="200" name="テキスト ボックス 199"/>
        <xdr:cNvSpPr txBox="1"/>
      </xdr:nvSpPr>
      <xdr:spPr>
        <a:xfrm>
          <a:off x="3562428" y="125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68326</xdr:rowOff>
    </xdr:from>
    <xdr:to>
      <xdr:col>15</xdr:col>
      <xdr:colOff>101600</xdr:colOff>
      <xdr:row>75</xdr:row>
      <xdr:rowOff>169926</xdr:rowOff>
    </xdr:to>
    <xdr:sp macro="" textlink="">
      <xdr:nvSpPr>
        <xdr:cNvPr id="201" name="楕円 200"/>
        <xdr:cNvSpPr/>
      </xdr:nvSpPr>
      <xdr:spPr>
        <a:xfrm>
          <a:off x="2857500" y="1292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15003</xdr:rowOff>
    </xdr:from>
    <xdr:ext cx="469744" cy="259045"/>
    <xdr:sp macro="" textlink="">
      <xdr:nvSpPr>
        <xdr:cNvPr id="202" name="テキスト ボックス 201"/>
        <xdr:cNvSpPr txBox="1"/>
      </xdr:nvSpPr>
      <xdr:spPr>
        <a:xfrm>
          <a:off x="2673428" y="1270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160745</xdr:rowOff>
    </xdr:from>
    <xdr:to>
      <xdr:col>10</xdr:col>
      <xdr:colOff>165100</xdr:colOff>
      <xdr:row>76</xdr:row>
      <xdr:rowOff>90895</xdr:rowOff>
    </xdr:to>
    <xdr:sp macro="" textlink="">
      <xdr:nvSpPr>
        <xdr:cNvPr id="203" name="楕円 202"/>
        <xdr:cNvSpPr/>
      </xdr:nvSpPr>
      <xdr:spPr>
        <a:xfrm>
          <a:off x="1968500" y="130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107423</xdr:rowOff>
    </xdr:from>
    <xdr:ext cx="469744" cy="259045"/>
    <xdr:sp macro="" textlink="">
      <xdr:nvSpPr>
        <xdr:cNvPr id="204" name="テキスト ボックス 203"/>
        <xdr:cNvSpPr txBox="1"/>
      </xdr:nvSpPr>
      <xdr:spPr>
        <a:xfrm>
          <a:off x="1784428" y="127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117965</xdr:rowOff>
    </xdr:from>
    <xdr:to>
      <xdr:col>6</xdr:col>
      <xdr:colOff>38100</xdr:colOff>
      <xdr:row>76</xdr:row>
      <xdr:rowOff>48115</xdr:rowOff>
    </xdr:to>
    <xdr:sp macro="" textlink="">
      <xdr:nvSpPr>
        <xdr:cNvPr id="205" name="楕円 204"/>
        <xdr:cNvSpPr/>
      </xdr:nvSpPr>
      <xdr:spPr>
        <a:xfrm>
          <a:off x="1079500" y="1297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64642</xdr:rowOff>
    </xdr:from>
    <xdr:ext cx="469744" cy="259045"/>
    <xdr:sp macro="" textlink="">
      <xdr:nvSpPr>
        <xdr:cNvPr id="206" name="テキスト ボックス 205"/>
        <xdr:cNvSpPr txBox="1"/>
      </xdr:nvSpPr>
      <xdr:spPr>
        <a:xfrm>
          <a:off x="895428" y="1275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106490</xdr:rowOff>
    </xdr:from>
    <xdr:to>
      <xdr:col>24</xdr:col>
      <xdr:colOff>63500</xdr:colOff>
      <xdr:row>98</xdr:row>
      <xdr:rowOff>5741</xdr:rowOff>
    </xdr:to>
    <xdr:cxnSp macro="">
      <xdr:nvCxnSpPr>
        <xdr:cNvPr id="236" name="直線コネクタ 235"/>
        <xdr:cNvCxnSpPr/>
      </xdr:nvCxnSpPr>
      <xdr:spPr>
        <a:xfrm flipV="1">
          <a:off x="3797300" y="16737140"/>
          <a:ext cx="838200" cy="7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5741</xdr:rowOff>
    </xdr:from>
    <xdr:to>
      <xdr:col>19</xdr:col>
      <xdr:colOff>177800</xdr:colOff>
      <xdr:row>98</xdr:row>
      <xdr:rowOff>31953</xdr:rowOff>
    </xdr:to>
    <xdr:cxnSp macro="">
      <xdr:nvCxnSpPr>
        <xdr:cNvPr id="239" name="直線コネクタ 238"/>
        <xdr:cNvCxnSpPr/>
      </xdr:nvCxnSpPr>
      <xdr:spPr>
        <a:xfrm flipV="1">
          <a:off x="2908300" y="16807841"/>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6705</xdr:rowOff>
    </xdr:from>
    <xdr:to>
      <xdr:col>15</xdr:col>
      <xdr:colOff>50800</xdr:colOff>
      <xdr:row>98</xdr:row>
      <xdr:rowOff>31953</xdr:rowOff>
    </xdr:to>
    <xdr:cxnSp macro="">
      <xdr:nvCxnSpPr>
        <xdr:cNvPr id="242" name="直線コネクタ 241"/>
        <xdr:cNvCxnSpPr/>
      </xdr:nvCxnSpPr>
      <xdr:spPr>
        <a:xfrm>
          <a:off x="2019300" y="16808805"/>
          <a:ext cx="889000" cy="2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6705</xdr:rowOff>
    </xdr:from>
    <xdr:to>
      <xdr:col>10</xdr:col>
      <xdr:colOff>114300</xdr:colOff>
      <xdr:row>98</xdr:row>
      <xdr:rowOff>81966</xdr:rowOff>
    </xdr:to>
    <xdr:cxnSp macro="">
      <xdr:nvCxnSpPr>
        <xdr:cNvPr id="245" name="直線コネクタ 244"/>
        <xdr:cNvCxnSpPr/>
      </xdr:nvCxnSpPr>
      <xdr:spPr>
        <a:xfrm flipV="1">
          <a:off x="1130300" y="16808805"/>
          <a:ext cx="889000" cy="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15215</xdr:rowOff>
    </xdr:from>
    <xdr:to>
      <xdr:col>6</xdr:col>
      <xdr:colOff>38100</xdr:colOff>
      <xdr:row>98</xdr:row>
      <xdr:rowOff>116815</xdr:rowOff>
    </xdr:to>
    <xdr:sp macro="" textlink="">
      <xdr:nvSpPr>
        <xdr:cNvPr id="248" name="フローチャート: 判断 247"/>
        <xdr:cNvSpPr/>
      </xdr:nvSpPr>
      <xdr:spPr>
        <a:xfrm>
          <a:off x="1079500" y="168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133342</xdr:rowOff>
    </xdr:from>
    <xdr:ext cx="534377" cy="259045"/>
    <xdr:sp macro="" textlink="">
      <xdr:nvSpPr>
        <xdr:cNvPr id="249" name="テキスト ボックス 248"/>
        <xdr:cNvSpPr txBox="1"/>
      </xdr:nvSpPr>
      <xdr:spPr>
        <a:xfrm>
          <a:off x="863111" y="1659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55690</xdr:rowOff>
    </xdr:from>
    <xdr:to>
      <xdr:col>24</xdr:col>
      <xdr:colOff>114300</xdr:colOff>
      <xdr:row>97</xdr:row>
      <xdr:rowOff>157290</xdr:rowOff>
    </xdr:to>
    <xdr:sp macro="" textlink="">
      <xdr:nvSpPr>
        <xdr:cNvPr id="255" name="楕円 254"/>
        <xdr:cNvSpPr/>
      </xdr:nvSpPr>
      <xdr:spPr>
        <a:xfrm>
          <a:off x="4584700" y="166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34117</xdr:rowOff>
    </xdr:from>
    <xdr:ext cx="534377" cy="259045"/>
    <xdr:sp macro="" textlink="">
      <xdr:nvSpPr>
        <xdr:cNvPr id="256" name="扶助費該当値テキスト"/>
        <xdr:cNvSpPr txBox="1"/>
      </xdr:nvSpPr>
      <xdr:spPr>
        <a:xfrm>
          <a:off x="4686300" y="166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126391</xdr:rowOff>
    </xdr:from>
    <xdr:to>
      <xdr:col>20</xdr:col>
      <xdr:colOff>38100</xdr:colOff>
      <xdr:row>98</xdr:row>
      <xdr:rowOff>56541</xdr:rowOff>
    </xdr:to>
    <xdr:sp macro="" textlink="">
      <xdr:nvSpPr>
        <xdr:cNvPr id="257" name="楕円 256"/>
        <xdr:cNvSpPr/>
      </xdr:nvSpPr>
      <xdr:spPr>
        <a:xfrm>
          <a:off x="3746500" y="1675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47668</xdr:rowOff>
    </xdr:from>
    <xdr:ext cx="534377" cy="259045"/>
    <xdr:sp macro="" textlink="">
      <xdr:nvSpPr>
        <xdr:cNvPr id="258" name="テキスト ボックス 257"/>
        <xdr:cNvSpPr txBox="1"/>
      </xdr:nvSpPr>
      <xdr:spPr>
        <a:xfrm>
          <a:off x="3530111" y="168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152603</xdr:rowOff>
    </xdr:from>
    <xdr:to>
      <xdr:col>15</xdr:col>
      <xdr:colOff>101600</xdr:colOff>
      <xdr:row>98</xdr:row>
      <xdr:rowOff>82753</xdr:rowOff>
    </xdr:to>
    <xdr:sp macro="" textlink="">
      <xdr:nvSpPr>
        <xdr:cNvPr id="259" name="楕円 258"/>
        <xdr:cNvSpPr/>
      </xdr:nvSpPr>
      <xdr:spPr>
        <a:xfrm>
          <a:off x="2857500" y="1678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73880</xdr:rowOff>
    </xdr:from>
    <xdr:ext cx="534377" cy="259045"/>
    <xdr:sp macro="" textlink="">
      <xdr:nvSpPr>
        <xdr:cNvPr id="260" name="テキスト ボックス 259"/>
        <xdr:cNvSpPr txBox="1"/>
      </xdr:nvSpPr>
      <xdr:spPr>
        <a:xfrm>
          <a:off x="2641111" y="1687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127355</xdr:rowOff>
    </xdr:from>
    <xdr:to>
      <xdr:col>10</xdr:col>
      <xdr:colOff>165100</xdr:colOff>
      <xdr:row>98</xdr:row>
      <xdr:rowOff>57505</xdr:rowOff>
    </xdr:to>
    <xdr:sp macro="" textlink="">
      <xdr:nvSpPr>
        <xdr:cNvPr id="261" name="楕円 260"/>
        <xdr:cNvSpPr/>
      </xdr:nvSpPr>
      <xdr:spPr>
        <a:xfrm>
          <a:off x="1968500" y="167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48632</xdr:rowOff>
    </xdr:from>
    <xdr:ext cx="534377" cy="259045"/>
    <xdr:sp macro="" textlink="">
      <xdr:nvSpPr>
        <xdr:cNvPr id="262" name="テキスト ボックス 261"/>
        <xdr:cNvSpPr txBox="1"/>
      </xdr:nvSpPr>
      <xdr:spPr>
        <a:xfrm>
          <a:off x="1752111" y="1685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31166</xdr:rowOff>
    </xdr:from>
    <xdr:to>
      <xdr:col>6</xdr:col>
      <xdr:colOff>38100</xdr:colOff>
      <xdr:row>98</xdr:row>
      <xdr:rowOff>132766</xdr:rowOff>
    </xdr:to>
    <xdr:sp macro="" textlink="">
      <xdr:nvSpPr>
        <xdr:cNvPr id="263" name="楕円 262"/>
        <xdr:cNvSpPr/>
      </xdr:nvSpPr>
      <xdr:spPr>
        <a:xfrm>
          <a:off x="1079500" y="1683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123893</xdr:rowOff>
    </xdr:from>
    <xdr:ext cx="534377" cy="259045"/>
    <xdr:sp macro="" textlink="">
      <xdr:nvSpPr>
        <xdr:cNvPr id="264" name="テキスト ボックス 263"/>
        <xdr:cNvSpPr txBox="1"/>
      </xdr:nvSpPr>
      <xdr:spPr>
        <a:xfrm>
          <a:off x="863111" y="1692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42871</xdr:rowOff>
    </xdr:from>
    <xdr:to>
      <xdr:col>55</xdr:col>
      <xdr:colOff>0</xdr:colOff>
      <xdr:row>36</xdr:row>
      <xdr:rowOff>96875</xdr:rowOff>
    </xdr:to>
    <xdr:cxnSp macro="">
      <xdr:nvCxnSpPr>
        <xdr:cNvPr id="295" name="直線コネクタ 294"/>
        <xdr:cNvCxnSpPr/>
      </xdr:nvCxnSpPr>
      <xdr:spPr>
        <a:xfrm flipV="1">
          <a:off x="9639300" y="6215071"/>
          <a:ext cx="838200" cy="5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96875</xdr:rowOff>
    </xdr:from>
    <xdr:to>
      <xdr:col>50</xdr:col>
      <xdr:colOff>114300</xdr:colOff>
      <xdr:row>36</xdr:row>
      <xdr:rowOff>114761</xdr:rowOff>
    </xdr:to>
    <xdr:cxnSp macro="">
      <xdr:nvCxnSpPr>
        <xdr:cNvPr id="298" name="直線コネクタ 297"/>
        <xdr:cNvCxnSpPr/>
      </xdr:nvCxnSpPr>
      <xdr:spPr>
        <a:xfrm flipV="1">
          <a:off x="8750300" y="6269075"/>
          <a:ext cx="889000" cy="1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114761</xdr:rowOff>
    </xdr:from>
    <xdr:to>
      <xdr:col>45</xdr:col>
      <xdr:colOff>177800</xdr:colOff>
      <xdr:row>36</xdr:row>
      <xdr:rowOff>122838</xdr:rowOff>
    </xdr:to>
    <xdr:cxnSp macro="">
      <xdr:nvCxnSpPr>
        <xdr:cNvPr id="301" name="直線コネクタ 300"/>
        <xdr:cNvCxnSpPr/>
      </xdr:nvCxnSpPr>
      <xdr:spPr>
        <a:xfrm flipV="1">
          <a:off x="7861300" y="6286961"/>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122838</xdr:rowOff>
    </xdr:from>
    <xdr:to>
      <xdr:col>41</xdr:col>
      <xdr:colOff>50800</xdr:colOff>
      <xdr:row>36</xdr:row>
      <xdr:rowOff>126833</xdr:rowOff>
    </xdr:to>
    <xdr:cxnSp macro="">
      <xdr:nvCxnSpPr>
        <xdr:cNvPr id="304" name="直線コネクタ 303"/>
        <xdr:cNvCxnSpPr/>
      </xdr:nvCxnSpPr>
      <xdr:spPr>
        <a:xfrm flipV="1">
          <a:off x="6972300" y="6295038"/>
          <a:ext cx="8890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119108</xdr:rowOff>
    </xdr:from>
    <xdr:to>
      <xdr:col>36</xdr:col>
      <xdr:colOff>165100</xdr:colOff>
      <xdr:row>36</xdr:row>
      <xdr:rowOff>49258</xdr:rowOff>
    </xdr:to>
    <xdr:sp macro="" textlink="">
      <xdr:nvSpPr>
        <xdr:cNvPr id="307" name="フローチャート: 判断 306"/>
        <xdr:cNvSpPr/>
      </xdr:nvSpPr>
      <xdr:spPr>
        <a:xfrm>
          <a:off x="6921500" y="611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65785</xdr:rowOff>
    </xdr:from>
    <xdr:ext cx="534377" cy="259045"/>
    <xdr:sp macro="" textlink="">
      <xdr:nvSpPr>
        <xdr:cNvPr id="308" name="テキスト ボックス 307"/>
        <xdr:cNvSpPr txBox="1"/>
      </xdr:nvSpPr>
      <xdr:spPr>
        <a:xfrm>
          <a:off x="6705111" y="589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163521</xdr:rowOff>
    </xdr:from>
    <xdr:to>
      <xdr:col>55</xdr:col>
      <xdr:colOff>50800</xdr:colOff>
      <xdr:row>36</xdr:row>
      <xdr:rowOff>93671</xdr:rowOff>
    </xdr:to>
    <xdr:sp macro="" textlink="">
      <xdr:nvSpPr>
        <xdr:cNvPr id="314" name="楕円 313"/>
        <xdr:cNvSpPr/>
      </xdr:nvSpPr>
      <xdr:spPr>
        <a:xfrm>
          <a:off x="10426700" y="616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14948</xdr:rowOff>
    </xdr:from>
    <xdr:ext cx="534377" cy="259045"/>
    <xdr:sp macro="" textlink="">
      <xdr:nvSpPr>
        <xdr:cNvPr id="315" name="補助費等該当値テキスト"/>
        <xdr:cNvSpPr txBox="1"/>
      </xdr:nvSpPr>
      <xdr:spPr>
        <a:xfrm>
          <a:off x="10528300" y="601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46075</xdr:rowOff>
    </xdr:from>
    <xdr:to>
      <xdr:col>50</xdr:col>
      <xdr:colOff>165100</xdr:colOff>
      <xdr:row>36</xdr:row>
      <xdr:rowOff>147675</xdr:rowOff>
    </xdr:to>
    <xdr:sp macro="" textlink="">
      <xdr:nvSpPr>
        <xdr:cNvPr id="316" name="楕円 315"/>
        <xdr:cNvSpPr/>
      </xdr:nvSpPr>
      <xdr:spPr>
        <a:xfrm>
          <a:off x="9588500" y="62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164202</xdr:rowOff>
    </xdr:from>
    <xdr:ext cx="534377" cy="259045"/>
    <xdr:sp macro="" textlink="">
      <xdr:nvSpPr>
        <xdr:cNvPr id="317" name="テキスト ボックス 316"/>
        <xdr:cNvSpPr txBox="1"/>
      </xdr:nvSpPr>
      <xdr:spPr>
        <a:xfrm>
          <a:off x="9372111" y="59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63961</xdr:rowOff>
    </xdr:from>
    <xdr:to>
      <xdr:col>46</xdr:col>
      <xdr:colOff>38100</xdr:colOff>
      <xdr:row>36</xdr:row>
      <xdr:rowOff>165561</xdr:rowOff>
    </xdr:to>
    <xdr:sp macro="" textlink="">
      <xdr:nvSpPr>
        <xdr:cNvPr id="318" name="楕円 317"/>
        <xdr:cNvSpPr/>
      </xdr:nvSpPr>
      <xdr:spPr>
        <a:xfrm>
          <a:off x="8699500" y="62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10638</xdr:rowOff>
    </xdr:from>
    <xdr:ext cx="534377" cy="259045"/>
    <xdr:sp macro="" textlink="">
      <xdr:nvSpPr>
        <xdr:cNvPr id="319" name="テキスト ボックス 318"/>
        <xdr:cNvSpPr txBox="1"/>
      </xdr:nvSpPr>
      <xdr:spPr>
        <a:xfrm>
          <a:off x="8483111" y="601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72038</xdr:rowOff>
    </xdr:from>
    <xdr:to>
      <xdr:col>41</xdr:col>
      <xdr:colOff>101600</xdr:colOff>
      <xdr:row>37</xdr:row>
      <xdr:rowOff>2188</xdr:rowOff>
    </xdr:to>
    <xdr:sp macro="" textlink="">
      <xdr:nvSpPr>
        <xdr:cNvPr id="320" name="楕円 319"/>
        <xdr:cNvSpPr/>
      </xdr:nvSpPr>
      <xdr:spPr>
        <a:xfrm>
          <a:off x="7810500" y="62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18715</xdr:rowOff>
    </xdr:from>
    <xdr:ext cx="534377" cy="259045"/>
    <xdr:sp macro="" textlink="">
      <xdr:nvSpPr>
        <xdr:cNvPr id="321" name="テキスト ボックス 320"/>
        <xdr:cNvSpPr txBox="1"/>
      </xdr:nvSpPr>
      <xdr:spPr>
        <a:xfrm>
          <a:off x="7594111" y="601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76033</xdr:rowOff>
    </xdr:from>
    <xdr:to>
      <xdr:col>36</xdr:col>
      <xdr:colOff>165100</xdr:colOff>
      <xdr:row>37</xdr:row>
      <xdr:rowOff>6183</xdr:rowOff>
    </xdr:to>
    <xdr:sp macro="" textlink="">
      <xdr:nvSpPr>
        <xdr:cNvPr id="322" name="楕円 321"/>
        <xdr:cNvSpPr/>
      </xdr:nvSpPr>
      <xdr:spPr>
        <a:xfrm>
          <a:off x="6921500" y="624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168760</xdr:rowOff>
    </xdr:from>
    <xdr:ext cx="534377" cy="259045"/>
    <xdr:sp macro="" textlink="">
      <xdr:nvSpPr>
        <xdr:cNvPr id="323" name="テキスト ボックス 322"/>
        <xdr:cNvSpPr txBox="1"/>
      </xdr:nvSpPr>
      <xdr:spPr>
        <a:xfrm>
          <a:off x="6705111" y="63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80561</xdr:rowOff>
    </xdr:from>
    <xdr:to>
      <xdr:col>55</xdr:col>
      <xdr:colOff>0</xdr:colOff>
      <xdr:row>57</xdr:row>
      <xdr:rowOff>124034</xdr:rowOff>
    </xdr:to>
    <xdr:cxnSp macro="">
      <xdr:nvCxnSpPr>
        <xdr:cNvPr id="352" name="直線コネクタ 351"/>
        <xdr:cNvCxnSpPr/>
      </xdr:nvCxnSpPr>
      <xdr:spPr>
        <a:xfrm>
          <a:off x="9639300" y="9853211"/>
          <a:ext cx="838200" cy="4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80561</xdr:rowOff>
    </xdr:from>
    <xdr:to>
      <xdr:col>50</xdr:col>
      <xdr:colOff>114300</xdr:colOff>
      <xdr:row>57</xdr:row>
      <xdr:rowOff>159638</xdr:rowOff>
    </xdr:to>
    <xdr:cxnSp macro="">
      <xdr:nvCxnSpPr>
        <xdr:cNvPr id="355" name="直線コネクタ 354"/>
        <xdr:cNvCxnSpPr/>
      </xdr:nvCxnSpPr>
      <xdr:spPr>
        <a:xfrm flipV="1">
          <a:off x="8750300" y="9853211"/>
          <a:ext cx="889000" cy="7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51468</xdr:rowOff>
    </xdr:from>
    <xdr:to>
      <xdr:col>45</xdr:col>
      <xdr:colOff>177800</xdr:colOff>
      <xdr:row>57</xdr:row>
      <xdr:rowOff>159638</xdr:rowOff>
    </xdr:to>
    <xdr:cxnSp macro="">
      <xdr:nvCxnSpPr>
        <xdr:cNvPr id="358" name="直線コネクタ 357"/>
        <xdr:cNvCxnSpPr/>
      </xdr:nvCxnSpPr>
      <xdr:spPr>
        <a:xfrm>
          <a:off x="7861300" y="9652668"/>
          <a:ext cx="889000" cy="27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51468</xdr:rowOff>
    </xdr:from>
    <xdr:to>
      <xdr:col>41</xdr:col>
      <xdr:colOff>50800</xdr:colOff>
      <xdr:row>56</xdr:row>
      <xdr:rowOff>76443</xdr:rowOff>
    </xdr:to>
    <xdr:cxnSp macro="">
      <xdr:nvCxnSpPr>
        <xdr:cNvPr id="361" name="直線コネクタ 360"/>
        <xdr:cNvCxnSpPr/>
      </xdr:nvCxnSpPr>
      <xdr:spPr>
        <a:xfrm flipV="1">
          <a:off x="6972300" y="9652668"/>
          <a:ext cx="889000" cy="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3" name="テキスト ボックス 362"/>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41249</xdr:rowOff>
    </xdr:from>
    <xdr:to>
      <xdr:col>36</xdr:col>
      <xdr:colOff>165100</xdr:colOff>
      <xdr:row>57</xdr:row>
      <xdr:rowOff>142849</xdr:rowOff>
    </xdr:to>
    <xdr:sp macro="" textlink="">
      <xdr:nvSpPr>
        <xdr:cNvPr id="364" name="フローチャート: 判断 363"/>
        <xdr:cNvSpPr/>
      </xdr:nvSpPr>
      <xdr:spPr>
        <a:xfrm>
          <a:off x="6921500" y="981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133976</xdr:rowOff>
    </xdr:from>
    <xdr:ext cx="534377" cy="259045"/>
    <xdr:sp macro="" textlink="">
      <xdr:nvSpPr>
        <xdr:cNvPr id="365" name="テキスト ボックス 364"/>
        <xdr:cNvSpPr txBox="1"/>
      </xdr:nvSpPr>
      <xdr:spPr>
        <a:xfrm>
          <a:off x="6705111" y="990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73234</xdr:rowOff>
    </xdr:from>
    <xdr:to>
      <xdr:col>55</xdr:col>
      <xdr:colOff>50800</xdr:colOff>
      <xdr:row>58</xdr:row>
      <xdr:rowOff>3384</xdr:rowOff>
    </xdr:to>
    <xdr:sp macro="" textlink="">
      <xdr:nvSpPr>
        <xdr:cNvPr id="371" name="楕円 370"/>
        <xdr:cNvSpPr/>
      </xdr:nvSpPr>
      <xdr:spPr>
        <a:xfrm>
          <a:off x="10426700" y="98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96111</xdr:rowOff>
    </xdr:from>
    <xdr:ext cx="534377" cy="259045"/>
    <xdr:sp macro="" textlink="">
      <xdr:nvSpPr>
        <xdr:cNvPr id="372" name="普通建設事業費該当値テキスト"/>
        <xdr:cNvSpPr txBox="1"/>
      </xdr:nvSpPr>
      <xdr:spPr>
        <a:xfrm>
          <a:off x="10528300" y="969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29761</xdr:rowOff>
    </xdr:from>
    <xdr:to>
      <xdr:col>50</xdr:col>
      <xdr:colOff>165100</xdr:colOff>
      <xdr:row>57</xdr:row>
      <xdr:rowOff>131361</xdr:rowOff>
    </xdr:to>
    <xdr:sp macro="" textlink="">
      <xdr:nvSpPr>
        <xdr:cNvPr id="373" name="楕円 372"/>
        <xdr:cNvSpPr/>
      </xdr:nvSpPr>
      <xdr:spPr>
        <a:xfrm>
          <a:off x="9588500" y="98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147888</xdr:rowOff>
    </xdr:from>
    <xdr:ext cx="534377" cy="259045"/>
    <xdr:sp macro="" textlink="">
      <xdr:nvSpPr>
        <xdr:cNvPr id="374" name="テキスト ボックス 373"/>
        <xdr:cNvSpPr txBox="1"/>
      </xdr:nvSpPr>
      <xdr:spPr>
        <a:xfrm>
          <a:off x="9372111" y="957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108838</xdr:rowOff>
    </xdr:from>
    <xdr:to>
      <xdr:col>46</xdr:col>
      <xdr:colOff>38100</xdr:colOff>
      <xdr:row>58</xdr:row>
      <xdr:rowOff>38988</xdr:rowOff>
    </xdr:to>
    <xdr:sp macro="" textlink="">
      <xdr:nvSpPr>
        <xdr:cNvPr id="375" name="楕円 374"/>
        <xdr:cNvSpPr/>
      </xdr:nvSpPr>
      <xdr:spPr>
        <a:xfrm>
          <a:off x="8699500" y="988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55515</xdr:rowOff>
    </xdr:from>
    <xdr:ext cx="534377" cy="259045"/>
    <xdr:sp macro="" textlink="">
      <xdr:nvSpPr>
        <xdr:cNvPr id="376" name="テキスト ボックス 375"/>
        <xdr:cNvSpPr txBox="1"/>
      </xdr:nvSpPr>
      <xdr:spPr>
        <a:xfrm>
          <a:off x="8483111" y="965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668</xdr:rowOff>
    </xdr:from>
    <xdr:to>
      <xdr:col>41</xdr:col>
      <xdr:colOff>101600</xdr:colOff>
      <xdr:row>56</xdr:row>
      <xdr:rowOff>102268</xdr:rowOff>
    </xdr:to>
    <xdr:sp macro="" textlink="">
      <xdr:nvSpPr>
        <xdr:cNvPr id="377" name="楕円 376"/>
        <xdr:cNvSpPr/>
      </xdr:nvSpPr>
      <xdr:spPr>
        <a:xfrm>
          <a:off x="7810500" y="960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118795</xdr:rowOff>
    </xdr:from>
    <xdr:ext cx="599010" cy="259045"/>
    <xdr:sp macro="" textlink="">
      <xdr:nvSpPr>
        <xdr:cNvPr id="378" name="テキスト ボックス 377"/>
        <xdr:cNvSpPr txBox="1"/>
      </xdr:nvSpPr>
      <xdr:spPr>
        <a:xfrm>
          <a:off x="7561795" y="937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25643</xdr:rowOff>
    </xdr:from>
    <xdr:to>
      <xdr:col>36</xdr:col>
      <xdr:colOff>165100</xdr:colOff>
      <xdr:row>56</xdr:row>
      <xdr:rowOff>127243</xdr:rowOff>
    </xdr:to>
    <xdr:sp macro="" textlink="">
      <xdr:nvSpPr>
        <xdr:cNvPr id="379" name="楕円 378"/>
        <xdr:cNvSpPr/>
      </xdr:nvSpPr>
      <xdr:spPr>
        <a:xfrm>
          <a:off x="6921500" y="96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143770</xdr:rowOff>
    </xdr:from>
    <xdr:ext cx="599010" cy="259045"/>
    <xdr:sp macro="" textlink="">
      <xdr:nvSpPr>
        <xdr:cNvPr id="380" name="テキスト ボックス 379"/>
        <xdr:cNvSpPr txBox="1"/>
      </xdr:nvSpPr>
      <xdr:spPr>
        <a:xfrm>
          <a:off x="6672795" y="940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87154</xdr:rowOff>
    </xdr:from>
    <xdr:to>
      <xdr:col>55</xdr:col>
      <xdr:colOff>0</xdr:colOff>
      <xdr:row>78</xdr:row>
      <xdr:rowOff>105045</xdr:rowOff>
    </xdr:to>
    <xdr:cxnSp macro="">
      <xdr:nvCxnSpPr>
        <xdr:cNvPr id="407" name="直線コネクタ 406"/>
        <xdr:cNvCxnSpPr/>
      </xdr:nvCxnSpPr>
      <xdr:spPr>
        <a:xfrm>
          <a:off x="9639300" y="13460254"/>
          <a:ext cx="838200" cy="1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66246</xdr:rowOff>
    </xdr:from>
    <xdr:to>
      <xdr:col>50</xdr:col>
      <xdr:colOff>114300</xdr:colOff>
      <xdr:row>78</xdr:row>
      <xdr:rowOff>87154</xdr:rowOff>
    </xdr:to>
    <xdr:cxnSp macro="">
      <xdr:nvCxnSpPr>
        <xdr:cNvPr id="410" name="直線コネクタ 409"/>
        <xdr:cNvCxnSpPr/>
      </xdr:nvCxnSpPr>
      <xdr:spPr>
        <a:xfrm>
          <a:off x="8750300" y="13439346"/>
          <a:ext cx="889000" cy="2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80507</xdr:rowOff>
    </xdr:from>
    <xdr:to>
      <xdr:col>45</xdr:col>
      <xdr:colOff>177800</xdr:colOff>
      <xdr:row>78</xdr:row>
      <xdr:rowOff>66246</xdr:rowOff>
    </xdr:to>
    <xdr:cxnSp macro="">
      <xdr:nvCxnSpPr>
        <xdr:cNvPr id="413" name="直線コネクタ 412"/>
        <xdr:cNvCxnSpPr/>
      </xdr:nvCxnSpPr>
      <xdr:spPr>
        <a:xfrm>
          <a:off x="7861300" y="13110707"/>
          <a:ext cx="889000" cy="32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80507</xdr:rowOff>
    </xdr:from>
    <xdr:to>
      <xdr:col>41</xdr:col>
      <xdr:colOff>50800</xdr:colOff>
      <xdr:row>76</xdr:row>
      <xdr:rowOff>169793</xdr:rowOff>
    </xdr:to>
    <xdr:cxnSp macro="">
      <xdr:nvCxnSpPr>
        <xdr:cNvPr id="416" name="直線コネクタ 415"/>
        <xdr:cNvCxnSpPr/>
      </xdr:nvCxnSpPr>
      <xdr:spPr>
        <a:xfrm flipV="1">
          <a:off x="6972300" y="13110707"/>
          <a:ext cx="889000" cy="8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91966</xdr:rowOff>
    </xdr:from>
    <xdr:ext cx="534377" cy="259045"/>
    <xdr:sp macro="" textlink="">
      <xdr:nvSpPr>
        <xdr:cNvPr id="418" name="テキスト ボックス 417"/>
        <xdr:cNvSpPr txBox="1"/>
      </xdr:nvSpPr>
      <xdr:spPr>
        <a:xfrm>
          <a:off x="7594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94652</xdr:rowOff>
    </xdr:from>
    <xdr:to>
      <xdr:col>36</xdr:col>
      <xdr:colOff>165100</xdr:colOff>
      <xdr:row>78</xdr:row>
      <xdr:rowOff>24802</xdr:rowOff>
    </xdr:to>
    <xdr:sp macro="" textlink="">
      <xdr:nvSpPr>
        <xdr:cNvPr id="419" name="フローチャート: 判断 418"/>
        <xdr:cNvSpPr/>
      </xdr:nvSpPr>
      <xdr:spPr>
        <a:xfrm>
          <a:off x="6921500" y="1329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15929</xdr:rowOff>
    </xdr:from>
    <xdr:ext cx="534377" cy="259045"/>
    <xdr:sp macro="" textlink="">
      <xdr:nvSpPr>
        <xdr:cNvPr id="420" name="テキスト ボックス 419"/>
        <xdr:cNvSpPr txBox="1"/>
      </xdr:nvSpPr>
      <xdr:spPr>
        <a:xfrm>
          <a:off x="6705111" y="1338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54245</xdr:rowOff>
    </xdr:from>
    <xdr:to>
      <xdr:col>55</xdr:col>
      <xdr:colOff>50800</xdr:colOff>
      <xdr:row>78</xdr:row>
      <xdr:rowOff>155845</xdr:rowOff>
    </xdr:to>
    <xdr:sp macro="" textlink="">
      <xdr:nvSpPr>
        <xdr:cNvPr id="426" name="楕円 425"/>
        <xdr:cNvSpPr/>
      </xdr:nvSpPr>
      <xdr:spPr>
        <a:xfrm>
          <a:off x="10426700" y="1342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159220</xdr:rowOff>
    </xdr:from>
    <xdr:ext cx="469744" cy="259045"/>
    <xdr:sp macro="" textlink="">
      <xdr:nvSpPr>
        <xdr:cNvPr id="427" name="普通建設事業費 （ うち新規整備　）該当値テキスト"/>
        <xdr:cNvSpPr txBox="1"/>
      </xdr:nvSpPr>
      <xdr:spPr>
        <a:xfrm>
          <a:off x="10528300" y="1336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36354</xdr:rowOff>
    </xdr:from>
    <xdr:to>
      <xdr:col>50</xdr:col>
      <xdr:colOff>165100</xdr:colOff>
      <xdr:row>78</xdr:row>
      <xdr:rowOff>137954</xdr:rowOff>
    </xdr:to>
    <xdr:sp macro="" textlink="">
      <xdr:nvSpPr>
        <xdr:cNvPr id="428" name="楕円 427"/>
        <xdr:cNvSpPr/>
      </xdr:nvSpPr>
      <xdr:spPr>
        <a:xfrm>
          <a:off x="9588500" y="134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129081</xdr:rowOff>
    </xdr:from>
    <xdr:ext cx="534377" cy="259045"/>
    <xdr:sp macro="" textlink="">
      <xdr:nvSpPr>
        <xdr:cNvPr id="429" name="テキスト ボックス 428"/>
        <xdr:cNvSpPr txBox="1"/>
      </xdr:nvSpPr>
      <xdr:spPr>
        <a:xfrm>
          <a:off x="9372111" y="135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15446</xdr:rowOff>
    </xdr:from>
    <xdr:to>
      <xdr:col>46</xdr:col>
      <xdr:colOff>38100</xdr:colOff>
      <xdr:row>78</xdr:row>
      <xdr:rowOff>117046</xdr:rowOff>
    </xdr:to>
    <xdr:sp macro="" textlink="">
      <xdr:nvSpPr>
        <xdr:cNvPr id="430" name="楕円 429"/>
        <xdr:cNvSpPr/>
      </xdr:nvSpPr>
      <xdr:spPr>
        <a:xfrm>
          <a:off x="8699500" y="1338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108173</xdr:rowOff>
    </xdr:from>
    <xdr:ext cx="534377" cy="259045"/>
    <xdr:sp macro="" textlink="">
      <xdr:nvSpPr>
        <xdr:cNvPr id="431" name="テキスト ボックス 430"/>
        <xdr:cNvSpPr txBox="1"/>
      </xdr:nvSpPr>
      <xdr:spPr>
        <a:xfrm>
          <a:off x="8483111" y="1348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29707</xdr:rowOff>
    </xdr:from>
    <xdr:to>
      <xdr:col>41</xdr:col>
      <xdr:colOff>101600</xdr:colOff>
      <xdr:row>76</xdr:row>
      <xdr:rowOff>131307</xdr:rowOff>
    </xdr:to>
    <xdr:sp macro="" textlink="">
      <xdr:nvSpPr>
        <xdr:cNvPr id="432" name="楕円 431"/>
        <xdr:cNvSpPr/>
      </xdr:nvSpPr>
      <xdr:spPr>
        <a:xfrm>
          <a:off x="7810500" y="1305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147833</xdr:rowOff>
    </xdr:from>
    <xdr:ext cx="534377" cy="259045"/>
    <xdr:sp macro="" textlink="">
      <xdr:nvSpPr>
        <xdr:cNvPr id="433" name="テキスト ボックス 432"/>
        <xdr:cNvSpPr txBox="1"/>
      </xdr:nvSpPr>
      <xdr:spPr>
        <a:xfrm>
          <a:off x="7594111" y="1283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118993</xdr:rowOff>
    </xdr:from>
    <xdr:to>
      <xdr:col>36</xdr:col>
      <xdr:colOff>165100</xdr:colOff>
      <xdr:row>77</xdr:row>
      <xdr:rowOff>49143</xdr:rowOff>
    </xdr:to>
    <xdr:sp macro="" textlink="">
      <xdr:nvSpPr>
        <xdr:cNvPr id="434" name="楕円 433"/>
        <xdr:cNvSpPr/>
      </xdr:nvSpPr>
      <xdr:spPr>
        <a:xfrm>
          <a:off x="6921500" y="1314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65670</xdr:rowOff>
    </xdr:from>
    <xdr:ext cx="534377" cy="259045"/>
    <xdr:sp macro="" textlink="">
      <xdr:nvSpPr>
        <xdr:cNvPr id="435" name="テキスト ボックス 434"/>
        <xdr:cNvSpPr txBox="1"/>
      </xdr:nvSpPr>
      <xdr:spPr>
        <a:xfrm>
          <a:off x="6705111" y="1292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38722</xdr:rowOff>
    </xdr:from>
    <xdr:to>
      <xdr:col>55</xdr:col>
      <xdr:colOff>0</xdr:colOff>
      <xdr:row>95</xdr:row>
      <xdr:rowOff>93193</xdr:rowOff>
    </xdr:to>
    <xdr:cxnSp macro="">
      <xdr:nvCxnSpPr>
        <xdr:cNvPr id="464" name="直線コネクタ 463"/>
        <xdr:cNvCxnSpPr/>
      </xdr:nvCxnSpPr>
      <xdr:spPr>
        <a:xfrm>
          <a:off x="9639300" y="16326472"/>
          <a:ext cx="838200" cy="5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38722</xdr:rowOff>
    </xdr:from>
    <xdr:to>
      <xdr:col>50</xdr:col>
      <xdr:colOff>114300</xdr:colOff>
      <xdr:row>96</xdr:row>
      <xdr:rowOff>99834</xdr:rowOff>
    </xdr:to>
    <xdr:cxnSp macro="">
      <xdr:nvCxnSpPr>
        <xdr:cNvPr id="467" name="直線コネクタ 466"/>
        <xdr:cNvCxnSpPr/>
      </xdr:nvCxnSpPr>
      <xdr:spPr>
        <a:xfrm flipV="1">
          <a:off x="8750300" y="16326472"/>
          <a:ext cx="889000" cy="23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68808</xdr:rowOff>
    </xdr:from>
    <xdr:to>
      <xdr:col>45</xdr:col>
      <xdr:colOff>177800</xdr:colOff>
      <xdr:row>96</xdr:row>
      <xdr:rowOff>99834</xdr:rowOff>
    </xdr:to>
    <xdr:cxnSp macro="">
      <xdr:nvCxnSpPr>
        <xdr:cNvPr id="470" name="直線コネクタ 469"/>
        <xdr:cNvCxnSpPr/>
      </xdr:nvCxnSpPr>
      <xdr:spPr>
        <a:xfrm>
          <a:off x="7861300" y="16528008"/>
          <a:ext cx="889000" cy="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170765</xdr:rowOff>
    </xdr:from>
    <xdr:to>
      <xdr:col>41</xdr:col>
      <xdr:colOff>50800</xdr:colOff>
      <xdr:row>96</xdr:row>
      <xdr:rowOff>68808</xdr:rowOff>
    </xdr:to>
    <xdr:cxnSp macro="">
      <xdr:nvCxnSpPr>
        <xdr:cNvPr id="473" name="直線コネクタ 472"/>
        <xdr:cNvCxnSpPr/>
      </xdr:nvCxnSpPr>
      <xdr:spPr>
        <a:xfrm>
          <a:off x="6972300" y="16458515"/>
          <a:ext cx="889000" cy="6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128588</xdr:rowOff>
    </xdr:from>
    <xdr:to>
      <xdr:col>36</xdr:col>
      <xdr:colOff>165100</xdr:colOff>
      <xdr:row>97</xdr:row>
      <xdr:rowOff>58738</xdr:rowOff>
    </xdr:to>
    <xdr:sp macro="" textlink="">
      <xdr:nvSpPr>
        <xdr:cNvPr id="476" name="フローチャート: 判断 475"/>
        <xdr:cNvSpPr/>
      </xdr:nvSpPr>
      <xdr:spPr>
        <a:xfrm>
          <a:off x="6921500" y="1658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49865</xdr:rowOff>
    </xdr:from>
    <xdr:ext cx="534377" cy="259045"/>
    <xdr:sp macro="" textlink="">
      <xdr:nvSpPr>
        <xdr:cNvPr id="477" name="テキスト ボックス 476"/>
        <xdr:cNvSpPr txBox="1"/>
      </xdr:nvSpPr>
      <xdr:spPr>
        <a:xfrm>
          <a:off x="6705111" y="166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42393</xdr:rowOff>
    </xdr:from>
    <xdr:to>
      <xdr:col>55</xdr:col>
      <xdr:colOff>50800</xdr:colOff>
      <xdr:row>95</xdr:row>
      <xdr:rowOff>143993</xdr:rowOff>
    </xdr:to>
    <xdr:sp macro="" textlink="">
      <xdr:nvSpPr>
        <xdr:cNvPr id="483" name="楕円 482"/>
        <xdr:cNvSpPr/>
      </xdr:nvSpPr>
      <xdr:spPr>
        <a:xfrm>
          <a:off x="10426700" y="163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65270</xdr:rowOff>
    </xdr:from>
    <xdr:ext cx="534377" cy="259045"/>
    <xdr:sp macro="" textlink="">
      <xdr:nvSpPr>
        <xdr:cNvPr id="484" name="普通建設事業費 （ うち更新整備　）該当値テキスト"/>
        <xdr:cNvSpPr txBox="1"/>
      </xdr:nvSpPr>
      <xdr:spPr>
        <a:xfrm>
          <a:off x="10528300" y="1618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159372</xdr:rowOff>
    </xdr:from>
    <xdr:to>
      <xdr:col>50</xdr:col>
      <xdr:colOff>165100</xdr:colOff>
      <xdr:row>95</xdr:row>
      <xdr:rowOff>89522</xdr:rowOff>
    </xdr:to>
    <xdr:sp macro="" textlink="">
      <xdr:nvSpPr>
        <xdr:cNvPr id="485" name="楕円 484"/>
        <xdr:cNvSpPr/>
      </xdr:nvSpPr>
      <xdr:spPr>
        <a:xfrm>
          <a:off x="9588500" y="1627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106049</xdr:rowOff>
    </xdr:from>
    <xdr:ext cx="534377" cy="259045"/>
    <xdr:sp macro="" textlink="">
      <xdr:nvSpPr>
        <xdr:cNvPr id="486" name="テキスト ボックス 485"/>
        <xdr:cNvSpPr txBox="1"/>
      </xdr:nvSpPr>
      <xdr:spPr>
        <a:xfrm>
          <a:off x="9372111" y="160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49034</xdr:rowOff>
    </xdr:from>
    <xdr:to>
      <xdr:col>46</xdr:col>
      <xdr:colOff>38100</xdr:colOff>
      <xdr:row>96</xdr:row>
      <xdr:rowOff>150634</xdr:rowOff>
    </xdr:to>
    <xdr:sp macro="" textlink="">
      <xdr:nvSpPr>
        <xdr:cNvPr id="487" name="楕円 486"/>
        <xdr:cNvSpPr/>
      </xdr:nvSpPr>
      <xdr:spPr>
        <a:xfrm>
          <a:off x="8699500" y="16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167161</xdr:rowOff>
    </xdr:from>
    <xdr:ext cx="534377" cy="259045"/>
    <xdr:sp macro="" textlink="">
      <xdr:nvSpPr>
        <xdr:cNvPr id="488" name="テキスト ボックス 487"/>
        <xdr:cNvSpPr txBox="1"/>
      </xdr:nvSpPr>
      <xdr:spPr>
        <a:xfrm>
          <a:off x="8483111" y="1628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18008</xdr:rowOff>
    </xdr:from>
    <xdr:to>
      <xdr:col>41</xdr:col>
      <xdr:colOff>101600</xdr:colOff>
      <xdr:row>96</xdr:row>
      <xdr:rowOff>119608</xdr:rowOff>
    </xdr:to>
    <xdr:sp macro="" textlink="">
      <xdr:nvSpPr>
        <xdr:cNvPr id="489" name="楕円 488"/>
        <xdr:cNvSpPr/>
      </xdr:nvSpPr>
      <xdr:spPr>
        <a:xfrm>
          <a:off x="7810500" y="1647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136135</xdr:rowOff>
    </xdr:from>
    <xdr:ext cx="534377" cy="259045"/>
    <xdr:sp macro="" textlink="">
      <xdr:nvSpPr>
        <xdr:cNvPr id="490" name="テキスト ボックス 489"/>
        <xdr:cNvSpPr txBox="1"/>
      </xdr:nvSpPr>
      <xdr:spPr>
        <a:xfrm>
          <a:off x="7594111" y="162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119965</xdr:rowOff>
    </xdr:from>
    <xdr:to>
      <xdr:col>36</xdr:col>
      <xdr:colOff>165100</xdr:colOff>
      <xdr:row>96</xdr:row>
      <xdr:rowOff>50115</xdr:rowOff>
    </xdr:to>
    <xdr:sp macro="" textlink="">
      <xdr:nvSpPr>
        <xdr:cNvPr id="491" name="楕円 490"/>
        <xdr:cNvSpPr/>
      </xdr:nvSpPr>
      <xdr:spPr>
        <a:xfrm>
          <a:off x="6921500" y="164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66642</xdr:rowOff>
    </xdr:from>
    <xdr:ext cx="534377" cy="259045"/>
    <xdr:sp macro="" textlink="">
      <xdr:nvSpPr>
        <xdr:cNvPr id="492" name="テキスト ボックス 491"/>
        <xdr:cNvSpPr txBox="1"/>
      </xdr:nvSpPr>
      <xdr:spPr>
        <a:xfrm>
          <a:off x="6705111" y="1618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138468</xdr:rowOff>
    </xdr:from>
    <xdr:to>
      <xdr:col>85</xdr:col>
      <xdr:colOff>127000</xdr:colOff>
      <xdr:row>38</xdr:row>
      <xdr:rowOff>114592</xdr:rowOff>
    </xdr:to>
    <xdr:cxnSp macro="">
      <xdr:nvCxnSpPr>
        <xdr:cNvPr id="521" name="直線コネクタ 520"/>
        <xdr:cNvCxnSpPr/>
      </xdr:nvCxnSpPr>
      <xdr:spPr>
        <a:xfrm flipV="1">
          <a:off x="15481300" y="6482118"/>
          <a:ext cx="838200" cy="14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101185</xdr:rowOff>
    </xdr:from>
    <xdr:ext cx="469744" cy="259045"/>
    <xdr:sp macro="" textlink="">
      <xdr:nvSpPr>
        <xdr:cNvPr id="522" name="災害復旧事業費平均値テキスト"/>
        <xdr:cNvSpPr txBox="1"/>
      </xdr:nvSpPr>
      <xdr:spPr>
        <a:xfrm>
          <a:off x="16370300" y="661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53822</xdr:rowOff>
    </xdr:from>
    <xdr:to>
      <xdr:col>81</xdr:col>
      <xdr:colOff>50800</xdr:colOff>
      <xdr:row>38</xdr:row>
      <xdr:rowOff>114592</xdr:rowOff>
    </xdr:to>
    <xdr:cxnSp macro="">
      <xdr:nvCxnSpPr>
        <xdr:cNvPr id="524" name="直線コネクタ 523"/>
        <xdr:cNvCxnSpPr/>
      </xdr:nvCxnSpPr>
      <xdr:spPr>
        <a:xfrm>
          <a:off x="14592300" y="6568922"/>
          <a:ext cx="8890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58741</xdr:rowOff>
    </xdr:from>
    <xdr:ext cx="469744" cy="259045"/>
    <xdr:sp macro="" textlink="">
      <xdr:nvSpPr>
        <xdr:cNvPr id="526" name="テキスト ボックス 525"/>
        <xdr:cNvSpPr txBox="1"/>
      </xdr:nvSpPr>
      <xdr:spPr>
        <a:xfrm>
          <a:off x="15246428" y="67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40310</xdr:rowOff>
    </xdr:from>
    <xdr:to>
      <xdr:col>76</xdr:col>
      <xdr:colOff>114300</xdr:colOff>
      <xdr:row>38</xdr:row>
      <xdr:rowOff>53822</xdr:rowOff>
    </xdr:to>
    <xdr:cxnSp macro="">
      <xdr:nvCxnSpPr>
        <xdr:cNvPr id="527" name="直線コネクタ 526"/>
        <xdr:cNvCxnSpPr/>
      </xdr:nvCxnSpPr>
      <xdr:spPr>
        <a:xfrm>
          <a:off x="13703300" y="6383960"/>
          <a:ext cx="889000" cy="18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69766</xdr:rowOff>
    </xdr:from>
    <xdr:ext cx="469744" cy="259045"/>
    <xdr:sp macro="" textlink="">
      <xdr:nvSpPr>
        <xdr:cNvPr id="529" name="テキスト ボックス 528"/>
        <xdr:cNvSpPr txBox="1"/>
      </xdr:nvSpPr>
      <xdr:spPr>
        <a:xfrm>
          <a:off x="14357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40310</xdr:rowOff>
    </xdr:from>
    <xdr:to>
      <xdr:col>71</xdr:col>
      <xdr:colOff>177800</xdr:colOff>
      <xdr:row>37</xdr:row>
      <xdr:rowOff>79032</xdr:rowOff>
    </xdr:to>
    <xdr:cxnSp macro="">
      <xdr:nvCxnSpPr>
        <xdr:cNvPr id="530" name="直線コネクタ 529"/>
        <xdr:cNvCxnSpPr/>
      </xdr:nvCxnSpPr>
      <xdr:spPr>
        <a:xfrm flipV="1">
          <a:off x="12814300" y="6383960"/>
          <a:ext cx="8890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57002</xdr:rowOff>
    </xdr:from>
    <xdr:ext cx="469744" cy="259045"/>
    <xdr:sp macro="" textlink="">
      <xdr:nvSpPr>
        <xdr:cNvPr id="532" name="テキスト ボックス 531"/>
        <xdr:cNvSpPr txBox="1"/>
      </xdr:nvSpPr>
      <xdr:spPr>
        <a:xfrm>
          <a:off x="13468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90106</xdr:rowOff>
    </xdr:from>
    <xdr:to>
      <xdr:col>67</xdr:col>
      <xdr:colOff>101600</xdr:colOff>
      <xdr:row>39</xdr:row>
      <xdr:rowOff>20256</xdr:rowOff>
    </xdr:to>
    <xdr:sp macro="" textlink="">
      <xdr:nvSpPr>
        <xdr:cNvPr id="533" name="フローチャート: 判断 532"/>
        <xdr:cNvSpPr/>
      </xdr:nvSpPr>
      <xdr:spPr>
        <a:xfrm>
          <a:off x="12763500" y="660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11383</xdr:rowOff>
    </xdr:from>
    <xdr:ext cx="469744" cy="259045"/>
    <xdr:sp macro="" textlink="">
      <xdr:nvSpPr>
        <xdr:cNvPr id="534" name="テキスト ボックス 533"/>
        <xdr:cNvSpPr txBox="1"/>
      </xdr:nvSpPr>
      <xdr:spPr>
        <a:xfrm>
          <a:off x="12579428" y="669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87668</xdr:rowOff>
    </xdr:from>
    <xdr:to>
      <xdr:col>85</xdr:col>
      <xdr:colOff>177800</xdr:colOff>
      <xdr:row>38</xdr:row>
      <xdr:rowOff>17818</xdr:rowOff>
    </xdr:to>
    <xdr:sp macro="" textlink="">
      <xdr:nvSpPr>
        <xdr:cNvPr id="540" name="楕円 539"/>
        <xdr:cNvSpPr/>
      </xdr:nvSpPr>
      <xdr:spPr>
        <a:xfrm>
          <a:off x="16268700" y="643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110545</xdr:rowOff>
    </xdr:from>
    <xdr:ext cx="534377" cy="259045"/>
    <xdr:sp macro="" textlink="">
      <xdr:nvSpPr>
        <xdr:cNvPr id="541" name="災害復旧事業費該当値テキスト"/>
        <xdr:cNvSpPr txBox="1"/>
      </xdr:nvSpPr>
      <xdr:spPr>
        <a:xfrm>
          <a:off x="16370300" y="628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63792</xdr:rowOff>
    </xdr:from>
    <xdr:to>
      <xdr:col>81</xdr:col>
      <xdr:colOff>101600</xdr:colOff>
      <xdr:row>38</xdr:row>
      <xdr:rowOff>165392</xdr:rowOff>
    </xdr:to>
    <xdr:sp macro="" textlink="">
      <xdr:nvSpPr>
        <xdr:cNvPr id="542" name="楕円 541"/>
        <xdr:cNvSpPr/>
      </xdr:nvSpPr>
      <xdr:spPr>
        <a:xfrm>
          <a:off x="15430500" y="65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10469</xdr:rowOff>
    </xdr:from>
    <xdr:ext cx="469744" cy="259045"/>
    <xdr:sp macro="" textlink="">
      <xdr:nvSpPr>
        <xdr:cNvPr id="543" name="テキスト ボックス 542"/>
        <xdr:cNvSpPr txBox="1"/>
      </xdr:nvSpPr>
      <xdr:spPr>
        <a:xfrm>
          <a:off x="15246428" y="63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3022</xdr:rowOff>
    </xdr:from>
    <xdr:to>
      <xdr:col>76</xdr:col>
      <xdr:colOff>165100</xdr:colOff>
      <xdr:row>38</xdr:row>
      <xdr:rowOff>104622</xdr:rowOff>
    </xdr:to>
    <xdr:sp macro="" textlink="">
      <xdr:nvSpPr>
        <xdr:cNvPr id="544" name="楕円 543"/>
        <xdr:cNvSpPr/>
      </xdr:nvSpPr>
      <xdr:spPr>
        <a:xfrm>
          <a:off x="14541500" y="651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121150</xdr:rowOff>
    </xdr:from>
    <xdr:ext cx="534377" cy="259045"/>
    <xdr:sp macro="" textlink="">
      <xdr:nvSpPr>
        <xdr:cNvPr id="545" name="テキスト ボックス 544"/>
        <xdr:cNvSpPr txBox="1"/>
      </xdr:nvSpPr>
      <xdr:spPr>
        <a:xfrm>
          <a:off x="14325111" y="62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160960</xdr:rowOff>
    </xdr:from>
    <xdr:to>
      <xdr:col>72</xdr:col>
      <xdr:colOff>38100</xdr:colOff>
      <xdr:row>37</xdr:row>
      <xdr:rowOff>91110</xdr:rowOff>
    </xdr:to>
    <xdr:sp macro="" textlink="">
      <xdr:nvSpPr>
        <xdr:cNvPr id="546" name="楕円 545"/>
        <xdr:cNvSpPr/>
      </xdr:nvSpPr>
      <xdr:spPr>
        <a:xfrm>
          <a:off x="13652500" y="63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107637</xdr:rowOff>
    </xdr:from>
    <xdr:ext cx="534377" cy="259045"/>
    <xdr:sp macro="" textlink="">
      <xdr:nvSpPr>
        <xdr:cNvPr id="547" name="テキスト ボックス 546"/>
        <xdr:cNvSpPr txBox="1"/>
      </xdr:nvSpPr>
      <xdr:spPr>
        <a:xfrm>
          <a:off x="13436111" y="61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28232</xdr:rowOff>
    </xdr:from>
    <xdr:to>
      <xdr:col>67</xdr:col>
      <xdr:colOff>101600</xdr:colOff>
      <xdr:row>37</xdr:row>
      <xdr:rowOff>129832</xdr:rowOff>
    </xdr:to>
    <xdr:sp macro="" textlink="">
      <xdr:nvSpPr>
        <xdr:cNvPr id="548" name="楕円 547"/>
        <xdr:cNvSpPr/>
      </xdr:nvSpPr>
      <xdr:spPr>
        <a:xfrm>
          <a:off x="12763500" y="637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146359</xdr:rowOff>
    </xdr:from>
    <xdr:ext cx="534377" cy="259045"/>
    <xdr:sp macro="" textlink="">
      <xdr:nvSpPr>
        <xdr:cNvPr id="549" name="テキスト ボックス 548"/>
        <xdr:cNvSpPr txBox="1"/>
      </xdr:nvSpPr>
      <xdr:spPr>
        <a:xfrm>
          <a:off x="12547111" y="614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41696</xdr:rowOff>
    </xdr:from>
    <xdr:to>
      <xdr:col>85</xdr:col>
      <xdr:colOff>127000</xdr:colOff>
      <xdr:row>74</xdr:row>
      <xdr:rowOff>95711</xdr:rowOff>
    </xdr:to>
    <xdr:cxnSp macro="">
      <xdr:nvCxnSpPr>
        <xdr:cNvPr id="629" name="直線コネクタ 628"/>
        <xdr:cNvCxnSpPr/>
      </xdr:nvCxnSpPr>
      <xdr:spPr>
        <a:xfrm flipV="1">
          <a:off x="15481300" y="12557546"/>
          <a:ext cx="838200" cy="2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81129</xdr:rowOff>
    </xdr:from>
    <xdr:to>
      <xdr:col>81</xdr:col>
      <xdr:colOff>50800</xdr:colOff>
      <xdr:row>74</xdr:row>
      <xdr:rowOff>95711</xdr:rowOff>
    </xdr:to>
    <xdr:cxnSp macro="">
      <xdr:nvCxnSpPr>
        <xdr:cNvPr id="632" name="直線コネクタ 631"/>
        <xdr:cNvCxnSpPr/>
      </xdr:nvCxnSpPr>
      <xdr:spPr>
        <a:xfrm>
          <a:off x="14592300" y="12768429"/>
          <a:ext cx="889000" cy="1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77602</xdr:rowOff>
    </xdr:from>
    <xdr:to>
      <xdr:col>76</xdr:col>
      <xdr:colOff>114300</xdr:colOff>
      <xdr:row>74</xdr:row>
      <xdr:rowOff>81129</xdr:rowOff>
    </xdr:to>
    <xdr:cxnSp macro="">
      <xdr:nvCxnSpPr>
        <xdr:cNvPr id="635" name="直線コネクタ 634"/>
        <xdr:cNvCxnSpPr/>
      </xdr:nvCxnSpPr>
      <xdr:spPr>
        <a:xfrm>
          <a:off x="13703300" y="12764902"/>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121886</xdr:rowOff>
    </xdr:from>
    <xdr:to>
      <xdr:col>71</xdr:col>
      <xdr:colOff>177800</xdr:colOff>
      <xdr:row>74</xdr:row>
      <xdr:rowOff>77602</xdr:rowOff>
    </xdr:to>
    <xdr:cxnSp macro="">
      <xdr:nvCxnSpPr>
        <xdr:cNvPr id="638" name="直線コネクタ 637"/>
        <xdr:cNvCxnSpPr/>
      </xdr:nvCxnSpPr>
      <xdr:spPr>
        <a:xfrm>
          <a:off x="12814300" y="12637736"/>
          <a:ext cx="889000" cy="1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116332</xdr:rowOff>
    </xdr:from>
    <xdr:to>
      <xdr:col>67</xdr:col>
      <xdr:colOff>101600</xdr:colOff>
      <xdr:row>75</xdr:row>
      <xdr:rowOff>46482</xdr:rowOff>
    </xdr:to>
    <xdr:sp macro="" textlink="">
      <xdr:nvSpPr>
        <xdr:cNvPr id="641" name="フローチャート: 判断 640"/>
        <xdr:cNvSpPr/>
      </xdr:nvSpPr>
      <xdr:spPr>
        <a:xfrm>
          <a:off x="12763500" y="1280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37609</xdr:rowOff>
    </xdr:from>
    <xdr:ext cx="534377" cy="259045"/>
    <xdr:sp macro="" textlink="">
      <xdr:nvSpPr>
        <xdr:cNvPr id="642" name="テキスト ボックス 641"/>
        <xdr:cNvSpPr txBox="1"/>
      </xdr:nvSpPr>
      <xdr:spPr>
        <a:xfrm>
          <a:off x="12547111" y="1289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162346</xdr:rowOff>
    </xdr:from>
    <xdr:to>
      <xdr:col>85</xdr:col>
      <xdr:colOff>177800</xdr:colOff>
      <xdr:row>73</xdr:row>
      <xdr:rowOff>92496</xdr:rowOff>
    </xdr:to>
    <xdr:sp macro="" textlink="">
      <xdr:nvSpPr>
        <xdr:cNvPr id="648" name="楕円 647"/>
        <xdr:cNvSpPr/>
      </xdr:nvSpPr>
      <xdr:spPr>
        <a:xfrm>
          <a:off x="16268700" y="125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13773</xdr:rowOff>
    </xdr:from>
    <xdr:ext cx="534377" cy="259045"/>
    <xdr:sp macro="" textlink="">
      <xdr:nvSpPr>
        <xdr:cNvPr id="649" name="公債費該当値テキスト"/>
        <xdr:cNvSpPr txBox="1"/>
      </xdr:nvSpPr>
      <xdr:spPr>
        <a:xfrm>
          <a:off x="16370300" y="1235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44911</xdr:rowOff>
    </xdr:from>
    <xdr:to>
      <xdr:col>81</xdr:col>
      <xdr:colOff>101600</xdr:colOff>
      <xdr:row>74</xdr:row>
      <xdr:rowOff>146511</xdr:rowOff>
    </xdr:to>
    <xdr:sp macro="" textlink="">
      <xdr:nvSpPr>
        <xdr:cNvPr id="650" name="楕円 649"/>
        <xdr:cNvSpPr/>
      </xdr:nvSpPr>
      <xdr:spPr>
        <a:xfrm>
          <a:off x="15430500" y="127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163038</xdr:rowOff>
    </xdr:from>
    <xdr:ext cx="534377" cy="259045"/>
    <xdr:sp macro="" textlink="">
      <xdr:nvSpPr>
        <xdr:cNvPr id="651" name="テキスト ボックス 650"/>
        <xdr:cNvSpPr txBox="1"/>
      </xdr:nvSpPr>
      <xdr:spPr>
        <a:xfrm>
          <a:off x="15214111" y="1250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30329</xdr:rowOff>
    </xdr:from>
    <xdr:to>
      <xdr:col>76</xdr:col>
      <xdr:colOff>165100</xdr:colOff>
      <xdr:row>74</xdr:row>
      <xdr:rowOff>131929</xdr:rowOff>
    </xdr:to>
    <xdr:sp macro="" textlink="">
      <xdr:nvSpPr>
        <xdr:cNvPr id="652" name="楕円 651"/>
        <xdr:cNvSpPr/>
      </xdr:nvSpPr>
      <xdr:spPr>
        <a:xfrm>
          <a:off x="14541500" y="1271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148456</xdr:rowOff>
    </xdr:from>
    <xdr:ext cx="534377" cy="259045"/>
    <xdr:sp macro="" textlink="">
      <xdr:nvSpPr>
        <xdr:cNvPr id="653" name="テキスト ボックス 652"/>
        <xdr:cNvSpPr txBox="1"/>
      </xdr:nvSpPr>
      <xdr:spPr>
        <a:xfrm>
          <a:off x="14325111" y="124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26802</xdr:rowOff>
    </xdr:from>
    <xdr:to>
      <xdr:col>72</xdr:col>
      <xdr:colOff>38100</xdr:colOff>
      <xdr:row>74</xdr:row>
      <xdr:rowOff>128402</xdr:rowOff>
    </xdr:to>
    <xdr:sp macro="" textlink="">
      <xdr:nvSpPr>
        <xdr:cNvPr id="654" name="楕円 653"/>
        <xdr:cNvSpPr/>
      </xdr:nvSpPr>
      <xdr:spPr>
        <a:xfrm>
          <a:off x="13652500" y="127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144929</xdr:rowOff>
    </xdr:from>
    <xdr:ext cx="534377" cy="259045"/>
    <xdr:sp macro="" textlink="">
      <xdr:nvSpPr>
        <xdr:cNvPr id="655" name="テキスト ボックス 654"/>
        <xdr:cNvSpPr txBox="1"/>
      </xdr:nvSpPr>
      <xdr:spPr>
        <a:xfrm>
          <a:off x="13436111" y="1248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71086</xdr:rowOff>
    </xdr:from>
    <xdr:to>
      <xdr:col>67</xdr:col>
      <xdr:colOff>101600</xdr:colOff>
      <xdr:row>74</xdr:row>
      <xdr:rowOff>1236</xdr:rowOff>
    </xdr:to>
    <xdr:sp macro="" textlink="">
      <xdr:nvSpPr>
        <xdr:cNvPr id="656" name="楕円 655"/>
        <xdr:cNvSpPr/>
      </xdr:nvSpPr>
      <xdr:spPr>
        <a:xfrm>
          <a:off x="12763500" y="125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17763</xdr:rowOff>
    </xdr:from>
    <xdr:ext cx="534377" cy="259045"/>
    <xdr:sp macro="" textlink="">
      <xdr:nvSpPr>
        <xdr:cNvPr id="657" name="テキスト ボックス 656"/>
        <xdr:cNvSpPr txBox="1"/>
      </xdr:nvSpPr>
      <xdr:spPr>
        <a:xfrm>
          <a:off x="12547111" y="123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46816</xdr:rowOff>
    </xdr:from>
    <xdr:to>
      <xdr:col>85</xdr:col>
      <xdr:colOff>127000</xdr:colOff>
      <xdr:row>97</xdr:row>
      <xdr:rowOff>146521</xdr:rowOff>
    </xdr:to>
    <xdr:cxnSp macro="">
      <xdr:nvCxnSpPr>
        <xdr:cNvPr id="684" name="直線コネクタ 683"/>
        <xdr:cNvCxnSpPr/>
      </xdr:nvCxnSpPr>
      <xdr:spPr>
        <a:xfrm flipV="1">
          <a:off x="15481300" y="16677466"/>
          <a:ext cx="838200" cy="9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5" name="積立金平均値テキスト"/>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146521</xdr:rowOff>
    </xdr:from>
    <xdr:to>
      <xdr:col>81</xdr:col>
      <xdr:colOff>50800</xdr:colOff>
      <xdr:row>97</xdr:row>
      <xdr:rowOff>159798</xdr:rowOff>
    </xdr:to>
    <xdr:cxnSp macro="">
      <xdr:nvCxnSpPr>
        <xdr:cNvPr id="687" name="直線コネクタ 686"/>
        <xdr:cNvCxnSpPr/>
      </xdr:nvCxnSpPr>
      <xdr:spPr>
        <a:xfrm flipV="1">
          <a:off x="14592300" y="16777171"/>
          <a:ext cx="889000" cy="1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9" name="テキスト ボックス 688"/>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61976</xdr:rowOff>
    </xdr:from>
    <xdr:to>
      <xdr:col>76</xdr:col>
      <xdr:colOff>114300</xdr:colOff>
      <xdr:row>97</xdr:row>
      <xdr:rowOff>159798</xdr:rowOff>
    </xdr:to>
    <xdr:cxnSp macro="">
      <xdr:nvCxnSpPr>
        <xdr:cNvPr id="690" name="直線コネクタ 689"/>
        <xdr:cNvCxnSpPr/>
      </xdr:nvCxnSpPr>
      <xdr:spPr>
        <a:xfrm>
          <a:off x="13703300" y="16692626"/>
          <a:ext cx="889000" cy="9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61976</xdr:rowOff>
    </xdr:from>
    <xdr:to>
      <xdr:col>71</xdr:col>
      <xdr:colOff>177800</xdr:colOff>
      <xdr:row>97</xdr:row>
      <xdr:rowOff>117553</xdr:rowOff>
    </xdr:to>
    <xdr:cxnSp macro="">
      <xdr:nvCxnSpPr>
        <xdr:cNvPr id="693" name="直線コネクタ 692"/>
        <xdr:cNvCxnSpPr/>
      </xdr:nvCxnSpPr>
      <xdr:spPr>
        <a:xfrm flipV="1">
          <a:off x="12814300" y="16692626"/>
          <a:ext cx="889000" cy="5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5" name="テキスト ボックス 694"/>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87692</xdr:rowOff>
    </xdr:from>
    <xdr:to>
      <xdr:col>67</xdr:col>
      <xdr:colOff>101600</xdr:colOff>
      <xdr:row>98</xdr:row>
      <xdr:rowOff>17842</xdr:rowOff>
    </xdr:to>
    <xdr:sp macro="" textlink="">
      <xdr:nvSpPr>
        <xdr:cNvPr id="696" name="フローチャート: 判断 695"/>
        <xdr:cNvSpPr/>
      </xdr:nvSpPr>
      <xdr:spPr>
        <a:xfrm>
          <a:off x="12763500" y="1671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8969</xdr:rowOff>
    </xdr:from>
    <xdr:ext cx="534377" cy="259045"/>
    <xdr:sp macro="" textlink="">
      <xdr:nvSpPr>
        <xdr:cNvPr id="697" name="テキスト ボックス 696"/>
        <xdr:cNvSpPr txBox="1"/>
      </xdr:nvSpPr>
      <xdr:spPr>
        <a:xfrm>
          <a:off x="12547111" y="1681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167466</xdr:rowOff>
    </xdr:from>
    <xdr:to>
      <xdr:col>85</xdr:col>
      <xdr:colOff>177800</xdr:colOff>
      <xdr:row>97</xdr:row>
      <xdr:rowOff>97616</xdr:rowOff>
    </xdr:to>
    <xdr:sp macro="" textlink="">
      <xdr:nvSpPr>
        <xdr:cNvPr id="703" name="楕円 702"/>
        <xdr:cNvSpPr/>
      </xdr:nvSpPr>
      <xdr:spPr>
        <a:xfrm>
          <a:off x="16268700" y="1662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18893</xdr:rowOff>
    </xdr:from>
    <xdr:ext cx="534377" cy="259045"/>
    <xdr:sp macro="" textlink="">
      <xdr:nvSpPr>
        <xdr:cNvPr id="704" name="積立金該当値テキスト"/>
        <xdr:cNvSpPr txBox="1"/>
      </xdr:nvSpPr>
      <xdr:spPr>
        <a:xfrm>
          <a:off x="16370300" y="1647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95721</xdr:rowOff>
    </xdr:from>
    <xdr:to>
      <xdr:col>81</xdr:col>
      <xdr:colOff>101600</xdr:colOff>
      <xdr:row>98</xdr:row>
      <xdr:rowOff>25871</xdr:rowOff>
    </xdr:to>
    <xdr:sp macro="" textlink="">
      <xdr:nvSpPr>
        <xdr:cNvPr id="705" name="楕円 704"/>
        <xdr:cNvSpPr/>
      </xdr:nvSpPr>
      <xdr:spPr>
        <a:xfrm>
          <a:off x="15430500" y="167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42398</xdr:rowOff>
    </xdr:from>
    <xdr:ext cx="534377" cy="259045"/>
    <xdr:sp macro="" textlink="">
      <xdr:nvSpPr>
        <xdr:cNvPr id="706" name="テキスト ボックス 705"/>
        <xdr:cNvSpPr txBox="1"/>
      </xdr:nvSpPr>
      <xdr:spPr>
        <a:xfrm>
          <a:off x="15214111" y="1650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108998</xdr:rowOff>
    </xdr:from>
    <xdr:to>
      <xdr:col>76</xdr:col>
      <xdr:colOff>165100</xdr:colOff>
      <xdr:row>98</xdr:row>
      <xdr:rowOff>39148</xdr:rowOff>
    </xdr:to>
    <xdr:sp macro="" textlink="">
      <xdr:nvSpPr>
        <xdr:cNvPr id="707" name="楕円 706"/>
        <xdr:cNvSpPr/>
      </xdr:nvSpPr>
      <xdr:spPr>
        <a:xfrm>
          <a:off x="14541500" y="1673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55675</xdr:rowOff>
    </xdr:from>
    <xdr:ext cx="534377" cy="259045"/>
    <xdr:sp macro="" textlink="">
      <xdr:nvSpPr>
        <xdr:cNvPr id="708" name="テキスト ボックス 707"/>
        <xdr:cNvSpPr txBox="1"/>
      </xdr:nvSpPr>
      <xdr:spPr>
        <a:xfrm>
          <a:off x="14325111" y="1651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11176</xdr:rowOff>
    </xdr:from>
    <xdr:to>
      <xdr:col>72</xdr:col>
      <xdr:colOff>38100</xdr:colOff>
      <xdr:row>97</xdr:row>
      <xdr:rowOff>112776</xdr:rowOff>
    </xdr:to>
    <xdr:sp macro="" textlink="">
      <xdr:nvSpPr>
        <xdr:cNvPr id="709" name="楕円 708"/>
        <xdr:cNvSpPr/>
      </xdr:nvSpPr>
      <xdr:spPr>
        <a:xfrm>
          <a:off x="13652500" y="1664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129303</xdr:rowOff>
    </xdr:from>
    <xdr:ext cx="534377" cy="259045"/>
    <xdr:sp macro="" textlink="">
      <xdr:nvSpPr>
        <xdr:cNvPr id="710" name="テキスト ボックス 709"/>
        <xdr:cNvSpPr txBox="1"/>
      </xdr:nvSpPr>
      <xdr:spPr>
        <a:xfrm>
          <a:off x="13436111" y="1641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66753</xdr:rowOff>
    </xdr:from>
    <xdr:to>
      <xdr:col>67</xdr:col>
      <xdr:colOff>101600</xdr:colOff>
      <xdr:row>97</xdr:row>
      <xdr:rowOff>168353</xdr:rowOff>
    </xdr:to>
    <xdr:sp macro="" textlink="">
      <xdr:nvSpPr>
        <xdr:cNvPr id="711" name="楕円 710"/>
        <xdr:cNvSpPr/>
      </xdr:nvSpPr>
      <xdr:spPr>
        <a:xfrm>
          <a:off x="12763500" y="1669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13430</xdr:rowOff>
    </xdr:from>
    <xdr:ext cx="534377" cy="259045"/>
    <xdr:sp macro="" textlink="">
      <xdr:nvSpPr>
        <xdr:cNvPr id="712" name="テキスト ボックス 711"/>
        <xdr:cNvSpPr txBox="1"/>
      </xdr:nvSpPr>
      <xdr:spPr>
        <a:xfrm>
          <a:off x="12547111" y="1647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152883</xdr:rowOff>
    </xdr:from>
    <xdr:to>
      <xdr:col>116</xdr:col>
      <xdr:colOff>63500</xdr:colOff>
      <xdr:row>38</xdr:row>
      <xdr:rowOff>159588</xdr:rowOff>
    </xdr:to>
    <xdr:cxnSp macro="">
      <xdr:nvCxnSpPr>
        <xdr:cNvPr id="741" name="直線コネクタ 740"/>
        <xdr:cNvCxnSpPr/>
      </xdr:nvCxnSpPr>
      <xdr:spPr>
        <a:xfrm flipV="1">
          <a:off x="21323300" y="6667983"/>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159588</xdr:rowOff>
    </xdr:from>
    <xdr:to>
      <xdr:col>111</xdr:col>
      <xdr:colOff>177800</xdr:colOff>
      <xdr:row>38</xdr:row>
      <xdr:rowOff>159893</xdr:rowOff>
    </xdr:to>
    <xdr:cxnSp macro="">
      <xdr:nvCxnSpPr>
        <xdr:cNvPr id="744" name="直線コネクタ 743"/>
        <xdr:cNvCxnSpPr/>
      </xdr:nvCxnSpPr>
      <xdr:spPr>
        <a:xfrm flipV="1">
          <a:off x="20434300" y="6674688"/>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155169</xdr:rowOff>
    </xdr:from>
    <xdr:to>
      <xdr:col>107</xdr:col>
      <xdr:colOff>50800</xdr:colOff>
      <xdr:row>38</xdr:row>
      <xdr:rowOff>159893</xdr:rowOff>
    </xdr:to>
    <xdr:cxnSp macro="">
      <xdr:nvCxnSpPr>
        <xdr:cNvPr id="747" name="直線コネクタ 746"/>
        <xdr:cNvCxnSpPr/>
      </xdr:nvCxnSpPr>
      <xdr:spPr>
        <a:xfrm>
          <a:off x="19545300" y="6670269"/>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155169</xdr:rowOff>
    </xdr:from>
    <xdr:to>
      <xdr:col>102</xdr:col>
      <xdr:colOff>114300</xdr:colOff>
      <xdr:row>39</xdr:row>
      <xdr:rowOff>42011</xdr:rowOff>
    </xdr:to>
    <xdr:cxnSp macro="">
      <xdr:nvCxnSpPr>
        <xdr:cNvPr id="750" name="直線コネクタ 749"/>
        <xdr:cNvCxnSpPr/>
      </xdr:nvCxnSpPr>
      <xdr:spPr>
        <a:xfrm flipV="1">
          <a:off x="18656300" y="6670269"/>
          <a:ext cx="8890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165557</xdr:rowOff>
    </xdr:from>
    <xdr:to>
      <xdr:col>98</xdr:col>
      <xdr:colOff>38100</xdr:colOff>
      <xdr:row>38</xdr:row>
      <xdr:rowOff>95707</xdr:rowOff>
    </xdr:to>
    <xdr:sp macro="" textlink="">
      <xdr:nvSpPr>
        <xdr:cNvPr id="753" name="フローチャート: 判断 752"/>
        <xdr:cNvSpPr/>
      </xdr:nvSpPr>
      <xdr:spPr>
        <a:xfrm>
          <a:off x="18605500" y="65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112234</xdr:rowOff>
    </xdr:from>
    <xdr:ext cx="469744" cy="259045"/>
    <xdr:sp macro="" textlink="">
      <xdr:nvSpPr>
        <xdr:cNvPr id="754" name="テキスト ボックス 753"/>
        <xdr:cNvSpPr txBox="1"/>
      </xdr:nvSpPr>
      <xdr:spPr>
        <a:xfrm>
          <a:off x="18421428" y="628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102083</xdr:rowOff>
    </xdr:from>
    <xdr:to>
      <xdr:col>116</xdr:col>
      <xdr:colOff>114300</xdr:colOff>
      <xdr:row>39</xdr:row>
      <xdr:rowOff>32233</xdr:rowOff>
    </xdr:to>
    <xdr:sp macro="" textlink="">
      <xdr:nvSpPr>
        <xdr:cNvPr id="760" name="楕円 759"/>
        <xdr:cNvSpPr/>
      </xdr:nvSpPr>
      <xdr:spPr>
        <a:xfrm>
          <a:off x="22110700" y="66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17010</xdr:rowOff>
    </xdr:from>
    <xdr:ext cx="378565" cy="259045"/>
    <xdr:sp macro="" textlink="">
      <xdr:nvSpPr>
        <xdr:cNvPr id="761" name="投資及び出資金該当値テキスト"/>
        <xdr:cNvSpPr txBox="1"/>
      </xdr:nvSpPr>
      <xdr:spPr>
        <a:xfrm>
          <a:off x="22212300" y="653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108788</xdr:rowOff>
    </xdr:from>
    <xdr:to>
      <xdr:col>112</xdr:col>
      <xdr:colOff>38100</xdr:colOff>
      <xdr:row>39</xdr:row>
      <xdr:rowOff>38938</xdr:rowOff>
    </xdr:to>
    <xdr:sp macro="" textlink="">
      <xdr:nvSpPr>
        <xdr:cNvPr id="762" name="楕円 761"/>
        <xdr:cNvSpPr/>
      </xdr:nvSpPr>
      <xdr:spPr>
        <a:xfrm>
          <a:off x="21272500" y="66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30065</xdr:rowOff>
    </xdr:from>
    <xdr:ext cx="378565" cy="259045"/>
    <xdr:sp macro="" textlink="">
      <xdr:nvSpPr>
        <xdr:cNvPr id="763" name="テキスト ボックス 762"/>
        <xdr:cNvSpPr txBox="1"/>
      </xdr:nvSpPr>
      <xdr:spPr>
        <a:xfrm>
          <a:off x="21134017" y="6716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109093</xdr:rowOff>
    </xdr:from>
    <xdr:to>
      <xdr:col>107</xdr:col>
      <xdr:colOff>101600</xdr:colOff>
      <xdr:row>39</xdr:row>
      <xdr:rowOff>39243</xdr:rowOff>
    </xdr:to>
    <xdr:sp macro="" textlink="">
      <xdr:nvSpPr>
        <xdr:cNvPr id="764" name="楕円 763"/>
        <xdr:cNvSpPr/>
      </xdr:nvSpPr>
      <xdr:spPr>
        <a:xfrm>
          <a:off x="20383500" y="66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30370</xdr:rowOff>
    </xdr:from>
    <xdr:ext cx="378565" cy="259045"/>
    <xdr:sp macro="" textlink="">
      <xdr:nvSpPr>
        <xdr:cNvPr id="765" name="テキスト ボックス 764"/>
        <xdr:cNvSpPr txBox="1"/>
      </xdr:nvSpPr>
      <xdr:spPr>
        <a:xfrm>
          <a:off x="20245017" y="6716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104369</xdr:rowOff>
    </xdr:from>
    <xdr:to>
      <xdr:col>102</xdr:col>
      <xdr:colOff>165100</xdr:colOff>
      <xdr:row>39</xdr:row>
      <xdr:rowOff>34519</xdr:rowOff>
    </xdr:to>
    <xdr:sp macro="" textlink="">
      <xdr:nvSpPr>
        <xdr:cNvPr id="766" name="楕円 765"/>
        <xdr:cNvSpPr/>
      </xdr:nvSpPr>
      <xdr:spPr>
        <a:xfrm>
          <a:off x="19494500" y="661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25646</xdr:rowOff>
    </xdr:from>
    <xdr:ext cx="378565" cy="259045"/>
    <xdr:sp macro="" textlink="">
      <xdr:nvSpPr>
        <xdr:cNvPr id="767" name="テキスト ボックス 766"/>
        <xdr:cNvSpPr txBox="1"/>
      </xdr:nvSpPr>
      <xdr:spPr>
        <a:xfrm>
          <a:off x="19356017" y="6712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162661</xdr:rowOff>
    </xdr:from>
    <xdr:to>
      <xdr:col>98</xdr:col>
      <xdr:colOff>38100</xdr:colOff>
      <xdr:row>39</xdr:row>
      <xdr:rowOff>92811</xdr:rowOff>
    </xdr:to>
    <xdr:sp macro="" textlink="">
      <xdr:nvSpPr>
        <xdr:cNvPr id="768" name="楕円 767"/>
        <xdr:cNvSpPr/>
      </xdr:nvSpPr>
      <xdr:spPr>
        <a:xfrm>
          <a:off x="18605500" y="66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83938</xdr:rowOff>
    </xdr:from>
    <xdr:ext cx="313932" cy="259045"/>
    <xdr:sp macro="" textlink="">
      <xdr:nvSpPr>
        <xdr:cNvPr id="769" name="テキスト ボックス 768"/>
        <xdr:cNvSpPr txBox="1"/>
      </xdr:nvSpPr>
      <xdr:spPr>
        <a:xfrm>
          <a:off x="18499333" y="6770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143814</xdr:rowOff>
    </xdr:from>
    <xdr:to>
      <xdr:col>116</xdr:col>
      <xdr:colOff>63500</xdr:colOff>
      <xdr:row>57</xdr:row>
      <xdr:rowOff>162057</xdr:rowOff>
    </xdr:to>
    <xdr:cxnSp macro="">
      <xdr:nvCxnSpPr>
        <xdr:cNvPr id="796" name="直線コネクタ 795"/>
        <xdr:cNvCxnSpPr/>
      </xdr:nvCxnSpPr>
      <xdr:spPr>
        <a:xfrm>
          <a:off x="21323300" y="9916464"/>
          <a:ext cx="838200" cy="1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143814</xdr:rowOff>
    </xdr:from>
    <xdr:to>
      <xdr:col>111</xdr:col>
      <xdr:colOff>177800</xdr:colOff>
      <xdr:row>57</xdr:row>
      <xdr:rowOff>144500</xdr:rowOff>
    </xdr:to>
    <xdr:cxnSp macro="">
      <xdr:nvCxnSpPr>
        <xdr:cNvPr id="799" name="直線コネクタ 798"/>
        <xdr:cNvCxnSpPr/>
      </xdr:nvCxnSpPr>
      <xdr:spPr>
        <a:xfrm flipV="1">
          <a:off x="20434300" y="991646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144500</xdr:rowOff>
    </xdr:from>
    <xdr:to>
      <xdr:col>107</xdr:col>
      <xdr:colOff>50800</xdr:colOff>
      <xdr:row>57</xdr:row>
      <xdr:rowOff>149667</xdr:rowOff>
    </xdr:to>
    <xdr:cxnSp macro="">
      <xdr:nvCxnSpPr>
        <xdr:cNvPr id="802" name="直線コネクタ 801"/>
        <xdr:cNvCxnSpPr/>
      </xdr:nvCxnSpPr>
      <xdr:spPr>
        <a:xfrm flipV="1">
          <a:off x="19545300" y="9917150"/>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149667</xdr:rowOff>
    </xdr:from>
    <xdr:to>
      <xdr:col>102</xdr:col>
      <xdr:colOff>114300</xdr:colOff>
      <xdr:row>57</xdr:row>
      <xdr:rowOff>152456</xdr:rowOff>
    </xdr:to>
    <xdr:cxnSp macro="">
      <xdr:nvCxnSpPr>
        <xdr:cNvPr id="805" name="直線コネクタ 804"/>
        <xdr:cNvCxnSpPr/>
      </xdr:nvCxnSpPr>
      <xdr:spPr>
        <a:xfrm flipV="1">
          <a:off x="18656300" y="9922317"/>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137637</xdr:rowOff>
    </xdr:from>
    <xdr:to>
      <xdr:col>98</xdr:col>
      <xdr:colOff>38100</xdr:colOff>
      <xdr:row>57</xdr:row>
      <xdr:rowOff>67787</xdr:rowOff>
    </xdr:to>
    <xdr:sp macro="" textlink="">
      <xdr:nvSpPr>
        <xdr:cNvPr id="808" name="フローチャート: 判断 807"/>
        <xdr:cNvSpPr/>
      </xdr:nvSpPr>
      <xdr:spPr>
        <a:xfrm>
          <a:off x="18605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84314</xdr:rowOff>
    </xdr:from>
    <xdr:ext cx="469744" cy="259045"/>
    <xdr:sp macro="" textlink="">
      <xdr:nvSpPr>
        <xdr:cNvPr id="809" name="テキスト ボックス 808"/>
        <xdr:cNvSpPr txBox="1"/>
      </xdr:nvSpPr>
      <xdr:spPr>
        <a:xfrm>
          <a:off x="18421428" y="951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111257</xdr:rowOff>
    </xdr:from>
    <xdr:to>
      <xdr:col>116</xdr:col>
      <xdr:colOff>114300</xdr:colOff>
      <xdr:row>58</xdr:row>
      <xdr:rowOff>41407</xdr:rowOff>
    </xdr:to>
    <xdr:sp macro="" textlink="">
      <xdr:nvSpPr>
        <xdr:cNvPr id="815" name="楕円 814"/>
        <xdr:cNvSpPr/>
      </xdr:nvSpPr>
      <xdr:spPr>
        <a:xfrm>
          <a:off x="22110700" y="98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89684</xdr:rowOff>
    </xdr:from>
    <xdr:ext cx="469744" cy="259045"/>
    <xdr:sp macro="" textlink="">
      <xdr:nvSpPr>
        <xdr:cNvPr id="816" name="貸付金該当値テキスト"/>
        <xdr:cNvSpPr txBox="1"/>
      </xdr:nvSpPr>
      <xdr:spPr>
        <a:xfrm>
          <a:off x="22212300" y="98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93014</xdr:rowOff>
    </xdr:from>
    <xdr:to>
      <xdr:col>112</xdr:col>
      <xdr:colOff>38100</xdr:colOff>
      <xdr:row>58</xdr:row>
      <xdr:rowOff>23164</xdr:rowOff>
    </xdr:to>
    <xdr:sp macro="" textlink="">
      <xdr:nvSpPr>
        <xdr:cNvPr id="817" name="楕円 816"/>
        <xdr:cNvSpPr/>
      </xdr:nvSpPr>
      <xdr:spPr>
        <a:xfrm>
          <a:off x="21272500" y="98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14291</xdr:rowOff>
    </xdr:from>
    <xdr:ext cx="469744" cy="259045"/>
    <xdr:sp macro="" textlink="">
      <xdr:nvSpPr>
        <xdr:cNvPr id="818" name="テキスト ボックス 817"/>
        <xdr:cNvSpPr txBox="1"/>
      </xdr:nvSpPr>
      <xdr:spPr>
        <a:xfrm>
          <a:off x="21088428" y="995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93700</xdr:rowOff>
    </xdr:from>
    <xdr:to>
      <xdr:col>107</xdr:col>
      <xdr:colOff>101600</xdr:colOff>
      <xdr:row>58</xdr:row>
      <xdr:rowOff>23850</xdr:rowOff>
    </xdr:to>
    <xdr:sp macro="" textlink="">
      <xdr:nvSpPr>
        <xdr:cNvPr id="819" name="楕円 818"/>
        <xdr:cNvSpPr/>
      </xdr:nvSpPr>
      <xdr:spPr>
        <a:xfrm>
          <a:off x="20383500" y="986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14977</xdr:rowOff>
    </xdr:from>
    <xdr:ext cx="469744" cy="259045"/>
    <xdr:sp macro="" textlink="">
      <xdr:nvSpPr>
        <xdr:cNvPr id="820" name="テキスト ボックス 819"/>
        <xdr:cNvSpPr txBox="1"/>
      </xdr:nvSpPr>
      <xdr:spPr>
        <a:xfrm>
          <a:off x="20199428" y="99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98867</xdr:rowOff>
    </xdr:from>
    <xdr:to>
      <xdr:col>102</xdr:col>
      <xdr:colOff>165100</xdr:colOff>
      <xdr:row>58</xdr:row>
      <xdr:rowOff>29017</xdr:rowOff>
    </xdr:to>
    <xdr:sp macro="" textlink="">
      <xdr:nvSpPr>
        <xdr:cNvPr id="821" name="楕円 820"/>
        <xdr:cNvSpPr/>
      </xdr:nvSpPr>
      <xdr:spPr>
        <a:xfrm>
          <a:off x="19494500" y="987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20144</xdr:rowOff>
    </xdr:from>
    <xdr:ext cx="469744" cy="259045"/>
    <xdr:sp macro="" textlink="">
      <xdr:nvSpPr>
        <xdr:cNvPr id="822" name="テキスト ボックス 821"/>
        <xdr:cNvSpPr txBox="1"/>
      </xdr:nvSpPr>
      <xdr:spPr>
        <a:xfrm>
          <a:off x="19310428" y="996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101656</xdr:rowOff>
    </xdr:from>
    <xdr:to>
      <xdr:col>98</xdr:col>
      <xdr:colOff>38100</xdr:colOff>
      <xdr:row>58</xdr:row>
      <xdr:rowOff>31806</xdr:rowOff>
    </xdr:to>
    <xdr:sp macro="" textlink="">
      <xdr:nvSpPr>
        <xdr:cNvPr id="823" name="楕円 822"/>
        <xdr:cNvSpPr/>
      </xdr:nvSpPr>
      <xdr:spPr>
        <a:xfrm>
          <a:off x="18605500" y="98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22933</xdr:rowOff>
    </xdr:from>
    <xdr:ext cx="469744" cy="259045"/>
    <xdr:sp macro="" textlink="">
      <xdr:nvSpPr>
        <xdr:cNvPr id="824" name="テキスト ボックス 823"/>
        <xdr:cNvSpPr txBox="1"/>
      </xdr:nvSpPr>
      <xdr:spPr>
        <a:xfrm>
          <a:off x="18421428" y="996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168177</xdr:rowOff>
    </xdr:from>
    <xdr:to>
      <xdr:col>116</xdr:col>
      <xdr:colOff>63500</xdr:colOff>
      <xdr:row>74</xdr:row>
      <xdr:rowOff>32911</xdr:rowOff>
    </xdr:to>
    <xdr:cxnSp macro="">
      <xdr:nvCxnSpPr>
        <xdr:cNvPr id="855" name="直線コネクタ 854"/>
        <xdr:cNvCxnSpPr/>
      </xdr:nvCxnSpPr>
      <xdr:spPr>
        <a:xfrm flipV="1">
          <a:off x="21323300" y="12684027"/>
          <a:ext cx="8382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22020</xdr:rowOff>
    </xdr:from>
    <xdr:to>
      <xdr:col>111</xdr:col>
      <xdr:colOff>177800</xdr:colOff>
      <xdr:row>74</xdr:row>
      <xdr:rowOff>32911</xdr:rowOff>
    </xdr:to>
    <xdr:cxnSp macro="">
      <xdr:nvCxnSpPr>
        <xdr:cNvPr id="858" name="直線コネクタ 857"/>
        <xdr:cNvCxnSpPr/>
      </xdr:nvCxnSpPr>
      <xdr:spPr>
        <a:xfrm>
          <a:off x="20434300" y="12709320"/>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22020</xdr:rowOff>
    </xdr:from>
    <xdr:to>
      <xdr:col>107</xdr:col>
      <xdr:colOff>50800</xdr:colOff>
      <xdr:row>74</xdr:row>
      <xdr:rowOff>72524</xdr:rowOff>
    </xdr:to>
    <xdr:cxnSp macro="">
      <xdr:nvCxnSpPr>
        <xdr:cNvPr id="861" name="直線コネクタ 860"/>
        <xdr:cNvCxnSpPr/>
      </xdr:nvCxnSpPr>
      <xdr:spPr>
        <a:xfrm flipV="1">
          <a:off x="19545300" y="12709320"/>
          <a:ext cx="889000" cy="5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46905</xdr:rowOff>
    </xdr:from>
    <xdr:to>
      <xdr:col>102</xdr:col>
      <xdr:colOff>114300</xdr:colOff>
      <xdr:row>74</xdr:row>
      <xdr:rowOff>72524</xdr:rowOff>
    </xdr:to>
    <xdr:cxnSp macro="">
      <xdr:nvCxnSpPr>
        <xdr:cNvPr id="864" name="直線コネクタ 863"/>
        <xdr:cNvCxnSpPr/>
      </xdr:nvCxnSpPr>
      <xdr:spPr>
        <a:xfrm>
          <a:off x="18656300" y="12734205"/>
          <a:ext cx="889000" cy="2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13919</xdr:rowOff>
    </xdr:from>
    <xdr:to>
      <xdr:col>98</xdr:col>
      <xdr:colOff>38100</xdr:colOff>
      <xdr:row>75</xdr:row>
      <xdr:rowOff>115519</xdr:rowOff>
    </xdr:to>
    <xdr:sp macro="" textlink="">
      <xdr:nvSpPr>
        <xdr:cNvPr id="867" name="フローチャート: 判断 866"/>
        <xdr:cNvSpPr/>
      </xdr:nvSpPr>
      <xdr:spPr>
        <a:xfrm>
          <a:off x="18605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106646</xdr:rowOff>
    </xdr:from>
    <xdr:ext cx="534377" cy="259045"/>
    <xdr:sp macro="" textlink="">
      <xdr:nvSpPr>
        <xdr:cNvPr id="868" name="テキスト ボックス 867"/>
        <xdr:cNvSpPr txBox="1"/>
      </xdr:nvSpPr>
      <xdr:spPr>
        <a:xfrm>
          <a:off x="18389111" y="129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117377</xdr:rowOff>
    </xdr:from>
    <xdr:to>
      <xdr:col>116</xdr:col>
      <xdr:colOff>114300</xdr:colOff>
      <xdr:row>74</xdr:row>
      <xdr:rowOff>47527</xdr:rowOff>
    </xdr:to>
    <xdr:sp macro="" textlink="">
      <xdr:nvSpPr>
        <xdr:cNvPr id="874" name="楕円 873"/>
        <xdr:cNvSpPr/>
      </xdr:nvSpPr>
      <xdr:spPr>
        <a:xfrm>
          <a:off x="22110700" y="126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140254</xdr:rowOff>
    </xdr:from>
    <xdr:ext cx="534377" cy="259045"/>
    <xdr:sp macro="" textlink="">
      <xdr:nvSpPr>
        <xdr:cNvPr id="875" name="繰出金該当値テキスト"/>
        <xdr:cNvSpPr txBox="1"/>
      </xdr:nvSpPr>
      <xdr:spPr>
        <a:xfrm>
          <a:off x="22212300" y="1248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153561</xdr:rowOff>
    </xdr:from>
    <xdr:to>
      <xdr:col>112</xdr:col>
      <xdr:colOff>38100</xdr:colOff>
      <xdr:row>74</xdr:row>
      <xdr:rowOff>83711</xdr:rowOff>
    </xdr:to>
    <xdr:sp macro="" textlink="">
      <xdr:nvSpPr>
        <xdr:cNvPr id="876" name="楕円 875"/>
        <xdr:cNvSpPr/>
      </xdr:nvSpPr>
      <xdr:spPr>
        <a:xfrm>
          <a:off x="21272500" y="1266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100238</xdr:rowOff>
    </xdr:from>
    <xdr:ext cx="534377" cy="259045"/>
    <xdr:sp macro="" textlink="">
      <xdr:nvSpPr>
        <xdr:cNvPr id="877" name="テキスト ボックス 876"/>
        <xdr:cNvSpPr txBox="1"/>
      </xdr:nvSpPr>
      <xdr:spPr>
        <a:xfrm>
          <a:off x="21056111" y="1244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142670</xdr:rowOff>
    </xdr:from>
    <xdr:to>
      <xdr:col>107</xdr:col>
      <xdr:colOff>101600</xdr:colOff>
      <xdr:row>74</xdr:row>
      <xdr:rowOff>72820</xdr:rowOff>
    </xdr:to>
    <xdr:sp macro="" textlink="">
      <xdr:nvSpPr>
        <xdr:cNvPr id="878" name="楕円 877"/>
        <xdr:cNvSpPr/>
      </xdr:nvSpPr>
      <xdr:spPr>
        <a:xfrm>
          <a:off x="20383500" y="126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89347</xdr:rowOff>
    </xdr:from>
    <xdr:ext cx="534377" cy="259045"/>
    <xdr:sp macro="" textlink="">
      <xdr:nvSpPr>
        <xdr:cNvPr id="879" name="テキスト ボックス 878"/>
        <xdr:cNvSpPr txBox="1"/>
      </xdr:nvSpPr>
      <xdr:spPr>
        <a:xfrm>
          <a:off x="20167111" y="1243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21724</xdr:rowOff>
    </xdr:from>
    <xdr:to>
      <xdr:col>102</xdr:col>
      <xdr:colOff>165100</xdr:colOff>
      <xdr:row>74</xdr:row>
      <xdr:rowOff>123324</xdr:rowOff>
    </xdr:to>
    <xdr:sp macro="" textlink="">
      <xdr:nvSpPr>
        <xdr:cNvPr id="880" name="楕円 879"/>
        <xdr:cNvSpPr/>
      </xdr:nvSpPr>
      <xdr:spPr>
        <a:xfrm>
          <a:off x="19494500" y="127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139851</xdr:rowOff>
    </xdr:from>
    <xdr:ext cx="534377" cy="259045"/>
    <xdr:sp macro="" textlink="">
      <xdr:nvSpPr>
        <xdr:cNvPr id="881" name="テキスト ボックス 880"/>
        <xdr:cNvSpPr txBox="1"/>
      </xdr:nvSpPr>
      <xdr:spPr>
        <a:xfrm>
          <a:off x="19278111" y="1248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167555</xdr:rowOff>
    </xdr:from>
    <xdr:to>
      <xdr:col>98</xdr:col>
      <xdr:colOff>38100</xdr:colOff>
      <xdr:row>74</xdr:row>
      <xdr:rowOff>97705</xdr:rowOff>
    </xdr:to>
    <xdr:sp macro="" textlink="">
      <xdr:nvSpPr>
        <xdr:cNvPr id="882" name="楕円 881"/>
        <xdr:cNvSpPr/>
      </xdr:nvSpPr>
      <xdr:spPr>
        <a:xfrm>
          <a:off x="18605500" y="126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114232</xdr:rowOff>
    </xdr:from>
    <xdr:ext cx="534377" cy="259045"/>
    <xdr:sp macro="" textlink="">
      <xdr:nvSpPr>
        <xdr:cNvPr id="883" name="テキスト ボックス 882"/>
        <xdr:cNvSpPr txBox="1"/>
      </xdr:nvSpPr>
      <xdr:spPr>
        <a:xfrm>
          <a:off x="18389111" y="124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535,647</a:t>
          </a:r>
          <a:r>
            <a:rPr kumimoji="1" lang="ja-JP" altLang="en-US" sz="1300">
              <a:latin typeface="ＭＳ Ｐゴシック" panose="020B0600070205080204" pitchFamily="50" charset="-128"/>
              <a:ea typeface="ＭＳ Ｐゴシック" panose="020B0600070205080204" pitchFamily="50" charset="-128"/>
            </a:rPr>
            <a:t>円となっている。構成項目の中で最も高いのは扶助費で住民一人当たり</a:t>
          </a:r>
          <a:r>
            <a:rPr kumimoji="1" lang="en-US" altLang="ja-JP" sz="1300">
              <a:latin typeface="ＭＳ Ｐゴシック" panose="020B0600070205080204" pitchFamily="50" charset="-128"/>
              <a:ea typeface="ＭＳ Ｐゴシック" panose="020B0600070205080204" pitchFamily="50" charset="-128"/>
            </a:rPr>
            <a:t>82,115</a:t>
          </a:r>
          <a:r>
            <a:rPr kumimoji="1" lang="ja-JP" altLang="en-US" sz="1300">
              <a:latin typeface="ＭＳ Ｐゴシック" panose="020B0600070205080204" pitchFamily="50" charset="-128"/>
              <a:ea typeface="ＭＳ Ｐゴシック" panose="020B0600070205080204" pitchFamily="50" charset="-128"/>
            </a:rPr>
            <a:t>円となっている。人件費は、住民一人当たり</a:t>
          </a:r>
          <a:r>
            <a:rPr kumimoji="1" lang="en-US" altLang="ja-JP" sz="1300">
              <a:latin typeface="ＭＳ Ｐゴシック" panose="020B0600070205080204" pitchFamily="50" charset="-128"/>
              <a:ea typeface="ＭＳ Ｐゴシック" panose="020B0600070205080204" pitchFamily="50" charset="-128"/>
            </a:rPr>
            <a:t>70,348</a:t>
          </a:r>
          <a:r>
            <a:rPr kumimoji="1" lang="ja-JP" altLang="en-US" sz="1300">
              <a:latin typeface="ＭＳ Ｐゴシック" panose="020B0600070205080204" pitchFamily="50" charset="-128"/>
              <a:ea typeface="ＭＳ Ｐゴシック" panose="020B0600070205080204" pitchFamily="50" charset="-128"/>
            </a:rPr>
            <a:t>円となっている。令和元年度は退職金の増により前年度比</a:t>
          </a:r>
          <a:r>
            <a:rPr kumimoji="1" lang="en-US" altLang="ja-JP" sz="1300">
              <a:latin typeface="ＭＳ Ｐゴシック" panose="020B0600070205080204" pitchFamily="50" charset="-128"/>
              <a:ea typeface="ＭＳ Ｐゴシック" panose="020B0600070205080204" pitchFamily="50" charset="-128"/>
            </a:rPr>
            <a:t>5,460</a:t>
          </a:r>
          <a:r>
            <a:rPr kumimoji="1" lang="ja-JP" altLang="en-US" sz="1300">
              <a:latin typeface="ＭＳ Ｐゴシック" panose="020B0600070205080204" pitchFamily="50" charset="-128"/>
              <a:ea typeface="ＭＳ Ｐゴシック" panose="020B0600070205080204" pitchFamily="50" charset="-128"/>
            </a:rPr>
            <a:t>円の増額となった。物件費は、震災関連事業の影響で平成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175,000</a:t>
          </a:r>
          <a:r>
            <a:rPr kumimoji="1" lang="ja-JP" altLang="en-US" sz="1300">
              <a:latin typeface="ＭＳ Ｐゴシック" panose="020B0600070205080204" pitchFamily="50" charset="-128"/>
              <a:ea typeface="ＭＳ Ｐゴシック" panose="020B0600070205080204" pitchFamily="50" charset="-128"/>
            </a:rPr>
            <a:t>円を上回ったが、要因となった事業が概ね終了し、</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75,058</a:t>
          </a:r>
          <a:r>
            <a:rPr kumimoji="1" lang="ja-JP" altLang="en-US" sz="1300">
              <a:latin typeface="ＭＳ Ｐゴシック" panose="020B0600070205080204" pitchFamily="50" charset="-128"/>
              <a:ea typeface="ＭＳ Ｐゴシック" panose="020B0600070205080204" pitchFamily="50" charset="-128"/>
            </a:rPr>
            <a:t>円となった。元年度は、放射性物質対策事業の減により、前年度比</a:t>
          </a:r>
          <a:r>
            <a:rPr kumimoji="1" lang="en-US" altLang="ja-JP" sz="1300">
              <a:latin typeface="ＭＳ Ｐゴシック" panose="020B0600070205080204" pitchFamily="50" charset="-128"/>
              <a:ea typeface="ＭＳ Ｐゴシック" panose="020B0600070205080204" pitchFamily="50" charset="-128"/>
            </a:rPr>
            <a:t>6,313</a:t>
          </a:r>
          <a:r>
            <a:rPr kumimoji="1" lang="ja-JP" altLang="en-US" sz="1300">
              <a:latin typeface="ＭＳ Ｐゴシック" panose="020B0600070205080204" pitchFamily="50" charset="-128"/>
              <a:ea typeface="ＭＳ Ｐゴシック" panose="020B0600070205080204" pitchFamily="50" charset="-128"/>
            </a:rPr>
            <a:t>円の減額となった。依然として類似団体より高い水準にあるため、今後も経常経費の抑制に努める。災害復旧事業費は住民一人当たり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19,597</a:t>
          </a:r>
          <a:r>
            <a:rPr kumimoji="1" lang="ja-JP" altLang="en-US" sz="1300">
              <a:latin typeface="ＭＳ Ｐゴシック" panose="020B0600070205080204" pitchFamily="50" charset="-128"/>
              <a:ea typeface="ＭＳ Ｐゴシック" panose="020B0600070205080204" pitchFamily="50" charset="-128"/>
            </a:rPr>
            <a:t>円となっている。令和元年台風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号により農業用施設や道路橋りょう等多くの施設で被災したため前年度比</a:t>
          </a:r>
          <a:r>
            <a:rPr kumimoji="1" lang="en-US" altLang="ja-JP" sz="1300">
              <a:latin typeface="ＭＳ Ｐゴシック" panose="020B0600070205080204" pitchFamily="50" charset="-128"/>
              <a:ea typeface="ＭＳ Ｐゴシック" panose="020B0600070205080204" pitchFamily="50" charset="-128"/>
            </a:rPr>
            <a:t>11,620</a:t>
          </a:r>
          <a:r>
            <a:rPr kumimoji="1" lang="ja-JP" altLang="en-US" sz="1300">
              <a:latin typeface="ＭＳ Ｐゴシック" panose="020B0600070205080204" pitchFamily="50" charset="-128"/>
              <a:ea typeface="ＭＳ Ｐゴシック" panose="020B0600070205080204" pitchFamily="50" charset="-128"/>
            </a:rPr>
            <a:t>円の増額となった。公債費は住民一人当たり</a:t>
          </a:r>
          <a:r>
            <a:rPr kumimoji="1" lang="en-US" altLang="ja-JP" sz="1300">
              <a:latin typeface="ＭＳ Ｐゴシック" panose="020B0600070205080204" pitchFamily="50" charset="-128"/>
              <a:ea typeface="ＭＳ Ｐゴシック" panose="020B0600070205080204" pitchFamily="50" charset="-128"/>
            </a:rPr>
            <a:t>66,502</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年に合併市村の地方債を引き継いだ当時から高い水準にあったが、</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年度までに行った繰上償還などにより改善傾向にある。</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憶円を超える繰上償還を行ったことで増加した。元年度においても、将来の公債費抑制のため繰上償還を</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億円実施したことにより前年度比で</a:t>
          </a:r>
          <a:r>
            <a:rPr kumimoji="1" lang="en-US" altLang="ja-JP" sz="1300">
              <a:latin typeface="ＭＳ Ｐゴシック" panose="020B0600070205080204" pitchFamily="50" charset="-128"/>
              <a:ea typeface="ＭＳ Ｐゴシック" panose="020B0600070205080204" pitchFamily="50" charset="-128"/>
            </a:rPr>
            <a:t>13,808</a:t>
          </a:r>
          <a:r>
            <a:rPr kumimoji="1" lang="ja-JP" altLang="en-US" sz="1300">
              <a:latin typeface="ＭＳ Ｐゴシック" panose="020B0600070205080204" pitchFamily="50" charset="-128"/>
              <a:ea typeface="ＭＳ Ｐゴシック" panose="020B0600070205080204" pitchFamily="50" charset="-128"/>
            </a:rPr>
            <a:t>円増額となっている。繰出金は、住民一人当たり</a:t>
          </a:r>
          <a:r>
            <a:rPr kumimoji="1" lang="en-US" altLang="ja-JP" sz="1300">
              <a:latin typeface="ＭＳ Ｐゴシック" panose="020B0600070205080204" pitchFamily="50" charset="-128"/>
              <a:ea typeface="ＭＳ Ｐゴシック" panose="020B0600070205080204" pitchFamily="50" charset="-128"/>
            </a:rPr>
            <a:t>58,756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円となっており、類似団体と比較すると依然高い水準となっている。公共下水道事業特別会計、介護保険特別会計への規模が大きく、インフラ整備、医療費等の抑制は難しいができる限り圧縮に努める。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60,548
59,852
305.32
33,989,702
32,432,384
1,220,712
16,985,608
36,112,276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128270</xdr:rowOff>
    </xdr:from>
    <xdr:to>
      <xdr:col>24</xdr:col>
      <xdr:colOff>63500</xdr:colOff>
      <xdr:row>34</xdr:row>
      <xdr:rowOff>4445</xdr:rowOff>
    </xdr:to>
    <xdr:cxnSp macro="">
      <xdr:nvCxnSpPr>
        <xdr:cNvPr id="61" name="直線コネクタ 60"/>
        <xdr:cNvCxnSpPr/>
      </xdr:nvCxnSpPr>
      <xdr:spPr>
        <a:xfrm>
          <a:off x="3797300" y="578612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108458</xdr:rowOff>
    </xdr:from>
    <xdr:to>
      <xdr:col>19</xdr:col>
      <xdr:colOff>177800</xdr:colOff>
      <xdr:row>33</xdr:row>
      <xdr:rowOff>128270</xdr:rowOff>
    </xdr:to>
    <xdr:cxnSp macro="">
      <xdr:nvCxnSpPr>
        <xdr:cNvPr id="64" name="直線コネクタ 63"/>
        <xdr:cNvCxnSpPr/>
      </xdr:nvCxnSpPr>
      <xdr:spPr>
        <a:xfrm>
          <a:off x="2908300" y="5766308"/>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101981</xdr:rowOff>
    </xdr:from>
    <xdr:to>
      <xdr:col>15</xdr:col>
      <xdr:colOff>50800</xdr:colOff>
      <xdr:row>33</xdr:row>
      <xdr:rowOff>108458</xdr:rowOff>
    </xdr:to>
    <xdr:cxnSp macro="">
      <xdr:nvCxnSpPr>
        <xdr:cNvPr id="67" name="直線コネクタ 66"/>
        <xdr:cNvCxnSpPr/>
      </xdr:nvCxnSpPr>
      <xdr:spPr>
        <a:xfrm>
          <a:off x="2019300" y="5759831"/>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140081</xdr:rowOff>
    </xdr:from>
    <xdr:to>
      <xdr:col>10</xdr:col>
      <xdr:colOff>114300</xdr:colOff>
      <xdr:row>33</xdr:row>
      <xdr:rowOff>101981</xdr:rowOff>
    </xdr:to>
    <xdr:cxnSp macro="">
      <xdr:nvCxnSpPr>
        <xdr:cNvPr id="70" name="直線コネクタ 69"/>
        <xdr:cNvCxnSpPr/>
      </xdr:nvCxnSpPr>
      <xdr:spPr>
        <a:xfrm>
          <a:off x="1130300" y="562648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161290</xdr:rowOff>
    </xdr:from>
    <xdr:to>
      <xdr:col>6</xdr:col>
      <xdr:colOff>38100</xdr:colOff>
      <xdr:row>35</xdr:row>
      <xdr:rowOff>91440</xdr:rowOff>
    </xdr:to>
    <xdr:sp macro="" textlink="">
      <xdr:nvSpPr>
        <xdr:cNvPr id="73" name="フローチャート: 判断 72"/>
        <xdr:cNvSpPr/>
      </xdr:nvSpPr>
      <xdr:spPr>
        <a:xfrm>
          <a:off x="1079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82567</xdr:rowOff>
    </xdr:from>
    <xdr:ext cx="469744" cy="259045"/>
    <xdr:sp macro="" textlink="">
      <xdr:nvSpPr>
        <xdr:cNvPr id="74" name="テキスト ボックス 73"/>
        <xdr:cNvSpPr txBox="1"/>
      </xdr:nvSpPr>
      <xdr:spPr>
        <a:xfrm>
          <a:off x="895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125095</xdr:rowOff>
    </xdr:from>
    <xdr:to>
      <xdr:col>24</xdr:col>
      <xdr:colOff>114300</xdr:colOff>
      <xdr:row>34</xdr:row>
      <xdr:rowOff>55245</xdr:rowOff>
    </xdr:to>
    <xdr:sp macro="" textlink="">
      <xdr:nvSpPr>
        <xdr:cNvPr id="80" name="楕円 79"/>
        <xdr:cNvSpPr/>
      </xdr:nvSpPr>
      <xdr:spPr>
        <a:xfrm>
          <a:off x="4584700" y="57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147972</xdr:rowOff>
    </xdr:from>
    <xdr:ext cx="469744" cy="259045"/>
    <xdr:sp macro="" textlink="">
      <xdr:nvSpPr>
        <xdr:cNvPr id="81" name="議会費該当値テキスト"/>
        <xdr:cNvSpPr txBox="1"/>
      </xdr:nvSpPr>
      <xdr:spPr>
        <a:xfrm>
          <a:off x="4686300" y="563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77470</xdr:rowOff>
    </xdr:from>
    <xdr:to>
      <xdr:col>20</xdr:col>
      <xdr:colOff>38100</xdr:colOff>
      <xdr:row>34</xdr:row>
      <xdr:rowOff>7620</xdr:rowOff>
    </xdr:to>
    <xdr:sp macro="" textlink="">
      <xdr:nvSpPr>
        <xdr:cNvPr id="82" name="楕円 81"/>
        <xdr:cNvSpPr/>
      </xdr:nvSpPr>
      <xdr:spPr>
        <a:xfrm>
          <a:off x="37465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24147</xdr:rowOff>
    </xdr:from>
    <xdr:ext cx="469744" cy="259045"/>
    <xdr:sp macro="" textlink="">
      <xdr:nvSpPr>
        <xdr:cNvPr id="83" name="テキスト ボックス 82"/>
        <xdr:cNvSpPr txBox="1"/>
      </xdr:nvSpPr>
      <xdr:spPr>
        <a:xfrm>
          <a:off x="3562428" y="55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57658</xdr:rowOff>
    </xdr:from>
    <xdr:to>
      <xdr:col>15</xdr:col>
      <xdr:colOff>101600</xdr:colOff>
      <xdr:row>33</xdr:row>
      <xdr:rowOff>159258</xdr:rowOff>
    </xdr:to>
    <xdr:sp macro="" textlink="">
      <xdr:nvSpPr>
        <xdr:cNvPr id="84" name="楕円 83"/>
        <xdr:cNvSpPr/>
      </xdr:nvSpPr>
      <xdr:spPr>
        <a:xfrm>
          <a:off x="2857500" y="571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4335</xdr:rowOff>
    </xdr:from>
    <xdr:ext cx="469744" cy="259045"/>
    <xdr:sp macro="" textlink="">
      <xdr:nvSpPr>
        <xdr:cNvPr id="85" name="テキスト ボックス 84"/>
        <xdr:cNvSpPr txBox="1"/>
      </xdr:nvSpPr>
      <xdr:spPr>
        <a:xfrm>
          <a:off x="2673428" y="54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51181</xdr:rowOff>
    </xdr:from>
    <xdr:to>
      <xdr:col>10</xdr:col>
      <xdr:colOff>165100</xdr:colOff>
      <xdr:row>33</xdr:row>
      <xdr:rowOff>152781</xdr:rowOff>
    </xdr:to>
    <xdr:sp macro="" textlink="">
      <xdr:nvSpPr>
        <xdr:cNvPr id="86" name="楕円 85"/>
        <xdr:cNvSpPr/>
      </xdr:nvSpPr>
      <xdr:spPr>
        <a:xfrm>
          <a:off x="1968500" y="57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169308</xdr:rowOff>
    </xdr:from>
    <xdr:ext cx="469744" cy="259045"/>
    <xdr:sp macro="" textlink="">
      <xdr:nvSpPr>
        <xdr:cNvPr id="87" name="テキスト ボックス 86"/>
        <xdr:cNvSpPr txBox="1"/>
      </xdr:nvSpPr>
      <xdr:spPr>
        <a:xfrm>
          <a:off x="1784428" y="548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89281</xdr:rowOff>
    </xdr:from>
    <xdr:to>
      <xdr:col>6</xdr:col>
      <xdr:colOff>38100</xdr:colOff>
      <xdr:row>33</xdr:row>
      <xdr:rowOff>19431</xdr:rowOff>
    </xdr:to>
    <xdr:sp macro="" textlink="">
      <xdr:nvSpPr>
        <xdr:cNvPr id="88" name="楕円 87"/>
        <xdr:cNvSpPr/>
      </xdr:nvSpPr>
      <xdr:spPr>
        <a:xfrm>
          <a:off x="1079500" y="55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35958</xdr:rowOff>
    </xdr:from>
    <xdr:ext cx="469744" cy="259045"/>
    <xdr:sp macro="" textlink="">
      <xdr:nvSpPr>
        <xdr:cNvPr id="89" name="テキスト ボックス 88"/>
        <xdr:cNvSpPr txBox="1"/>
      </xdr:nvSpPr>
      <xdr:spPr>
        <a:xfrm>
          <a:off x="895428" y="535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96394</xdr:rowOff>
    </xdr:from>
    <xdr:to>
      <xdr:col>24</xdr:col>
      <xdr:colOff>63500</xdr:colOff>
      <xdr:row>56</xdr:row>
      <xdr:rowOff>105730</xdr:rowOff>
    </xdr:to>
    <xdr:cxnSp macro="">
      <xdr:nvCxnSpPr>
        <xdr:cNvPr id="116" name="直線コネクタ 115"/>
        <xdr:cNvCxnSpPr/>
      </xdr:nvCxnSpPr>
      <xdr:spPr>
        <a:xfrm flipV="1">
          <a:off x="3797300" y="9697594"/>
          <a:ext cx="838200" cy="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105730</xdr:rowOff>
    </xdr:from>
    <xdr:to>
      <xdr:col>19</xdr:col>
      <xdr:colOff>177800</xdr:colOff>
      <xdr:row>57</xdr:row>
      <xdr:rowOff>15318</xdr:rowOff>
    </xdr:to>
    <xdr:cxnSp macro="">
      <xdr:nvCxnSpPr>
        <xdr:cNvPr id="119" name="直線コネクタ 118"/>
        <xdr:cNvCxnSpPr/>
      </xdr:nvCxnSpPr>
      <xdr:spPr>
        <a:xfrm flipV="1">
          <a:off x="2908300" y="9706930"/>
          <a:ext cx="889000" cy="8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5562</xdr:rowOff>
    </xdr:from>
    <xdr:to>
      <xdr:col>15</xdr:col>
      <xdr:colOff>50800</xdr:colOff>
      <xdr:row>57</xdr:row>
      <xdr:rowOff>15318</xdr:rowOff>
    </xdr:to>
    <xdr:cxnSp macro="">
      <xdr:nvCxnSpPr>
        <xdr:cNvPr id="122" name="直線コネクタ 121"/>
        <xdr:cNvCxnSpPr/>
      </xdr:nvCxnSpPr>
      <xdr:spPr>
        <a:xfrm>
          <a:off x="2019300" y="9435312"/>
          <a:ext cx="889000" cy="35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5562</xdr:rowOff>
    </xdr:from>
    <xdr:to>
      <xdr:col>10</xdr:col>
      <xdr:colOff>114300</xdr:colOff>
      <xdr:row>56</xdr:row>
      <xdr:rowOff>36286</xdr:rowOff>
    </xdr:to>
    <xdr:cxnSp macro="">
      <xdr:nvCxnSpPr>
        <xdr:cNvPr id="125" name="直線コネクタ 124"/>
        <xdr:cNvCxnSpPr/>
      </xdr:nvCxnSpPr>
      <xdr:spPr>
        <a:xfrm flipV="1">
          <a:off x="1130300" y="9435312"/>
          <a:ext cx="889000" cy="20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105830</xdr:rowOff>
    </xdr:from>
    <xdr:to>
      <xdr:col>6</xdr:col>
      <xdr:colOff>38100</xdr:colOff>
      <xdr:row>57</xdr:row>
      <xdr:rowOff>35980</xdr:rowOff>
    </xdr:to>
    <xdr:sp macro="" textlink="">
      <xdr:nvSpPr>
        <xdr:cNvPr id="128" name="フローチャート: 判断 127"/>
        <xdr:cNvSpPr/>
      </xdr:nvSpPr>
      <xdr:spPr>
        <a:xfrm>
          <a:off x="1079500" y="970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27107</xdr:rowOff>
    </xdr:from>
    <xdr:ext cx="534377" cy="259045"/>
    <xdr:sp macro="" textlink="">
      <xdr:nvSpPr>
        <xdr:cNvPr id="129" name="テキスト ボックス 128"/>
        <xdr:cNvSpPr txBox="1"/>
      </xdr:nvSpPr>
      <xdr:spPr>
        <a:xfrm>
          <a:off x="863111" y="97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45594</xdr:rowOff>
    </xdr:from>
    <xdr:to>
      <xdr:col>24</xdr:col>
      <xdr:colOff>114300</xdr:colOff>
      <xdr:row>56</xdr:row>
      <xdr:rowOff>147194</xdr:rowOff>
    </xdr:to>
    <xdr:sp macro="" textlink="">
      <xdr:nvSpPr>
        <xdr:cNvPr id="135" name="楕円 134"/>
        <xdr:cNvSpPr/>
      </xdr:nvSpPr>
      <xdr:spPr>
        <a:xfrm>
          <a:off x="4584700" y="964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68471</xdr:rowOff>
    </xdr:from>
    <xdr:ext cx="534377" cy="259045"/>
    <xdr:sp macro="" textlink="">
      <xdr:nvSpPr>
        <xdr:cNvPr id="136" name="総務費該当値テキスト"/>
        <xdr:cNvSpPr txBox="1"/>
      </xdr:nvSpPr>
      <xdr:spPr>
        <a:xfrm>
          <a:off x="4686300" y="949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54930</xdr:rowOff>
    </xdr:from>
    <xdr:to>
      <xdr:col>20</xdr:col>
      <xdr:colOff>38100</xdr:colOff>
      <xdr:row>56</xdr:row>
      <xdr:rowOff>156530</xdr:rowOff>
    </xdr:to>
    <xdr:sp macro="" textlink="">
      <xdr:nvSpPr>
        <xdr:cNvPr id="137" name="楕円 136"/>
        <xdr:cNvSpPr/>
      </xdr:nvSpPr>
      <xdr:spPr>
        <a:xfrm>
          <a:off x="3746500" y="96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1607</xdr:rowOff>
    </xdr:from>
    <xdr:ext cx="534377" cy="259045"/>
    <xdr:sp macro="" textlink="">
      <xdr:nvSpPr>
        <xdr:cNvPr id="138" name="テキスト ボックス 137"/>
        <xdr:cNvSpPr txBox="1"/>
      </xdr:nvSpPr>
      <xdr:spPr>
        <a:xfrm>
          <a:off x="3530111" y="943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135968</xdr:rowOff>
    </xdr:from>
    <xdr:to>
      <xdr:col>15</xdr:col>
      <xdr:colOff>101600</xdr:colOff>
      <xdr:row>57</xdr:row>
      <xdr:rowOff>66118</xdr:rowOff>
    </xdr:to>
    <xdr:sp macro="" textlink="">
      <xdr:nvSpPr>
        <xdr:cNvPr id="139" name="楕円 138"/>
        <xdr:cNvSpPr/>
      </xdr:nvSpPr>
      <xdr:spPr>
        <a:xfrm>
          <a:off x="2857500" y="973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82645</xdr:rowOff>
    </xdr:from>
    <xdr:ext cx="534377" cy="259045"/>
    <xdr:sp macro="" textlink="">
      <xdr:nvSpPr>
        <xdr:cNvPr id="140" name="テキスト ボックス 139"/>
        <xdr:cNvSpPr txBox="1"/>
      </xdr:nvSpPr>
      <xdr:spPr>
        <a:xfrm>
          <a:off x="2641111" y="951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126212</xdr:rowOff>
    </xdr:from>
    <xdr:to>
      <xdr:col>10</xdr:col>
      <xdr:colOff>165100</xdr:colOff>
      <xdr:row>55</xdr:row>
      <xdr:rowOff>56362</xdr:rowOff>
    </xdr:to>
    <xdr:sp macro="" textlink="">
      <xdr:nvSpPr>
        <xdr:cNvPr id="141" name="楕円 140"/>
        <xdr:cNvSpPr/>
      </xdr:nvSpPr>
      <xdr:spPr>
        <a:xfrm>
          <a:off x="1968500" y="93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72889</xdr:rowOff>
    </xdr:from>
    <xdr:ext cx="599010" cy="259045"/>
    <xdr:sp macro="" textlink="">
      <xdr:nvSpPr>
        <xdr:cNvPr id="142" name="テキスト ボックス 141"/>
        <xdr:cNvSpPr txBox="1"/>
      </xdr:nvSpPr>
      <xdr:spPr>
        <a:xfrm>
          <a:off x="1719795" y="915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156936</xdr:rowOff>
    </xdr:from>
    <xdr:to>
      <xdr:col>6</xdr:col>
      <xdr:colOff>38100</xdr:colOff>
      <xdr:row>56</xdr:row>
      <xdr:rowOff>87086</xdr:rowOff>
    </xdr:to>
    <xdr:sp macro="" textlink="">
      <xdr:nvSpPr>
        <xdr:cNvPr id="143" name="楕円 142"/>
        <xdr:cNvSpPr/>
      </xdr:nvSpPr>
      <xdr:spPr>
        <a:xfrm>
          <a:off x="1079500" y="958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103613</xdr:rowOff>
    </xdr:from>
    <xdr:ext cx="534377" cy="259045"/>
    <xdr:sp macro="" textlink="">
      <xdr:nvSpPr>
        <xdr:cNvPr id="144" name="テキスト ボックス 143"/>
        <xdr:cNvSpPr txBox="1"/>
      </xdr:nvSpPr>
      <xdr:spPr>
        <a:xfrm>
          <a:off x="863111" y="936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679</xdr:rowOff>
    </xdr:from>
    <xdr:to>
      <xdr:col>24</xdr:col>
      <xdr:colOff>63500</xdr:colOff>
      <xdr:row>76</xdr:row>
      <xdr:rowOff>84466</xdr:rowOff>
    </xdr:to>
    <xdr:cxnSp macro="">
      <xdr:nvCxnSpPr>
        <xdr:cNvPr id="176" name="直線コネクタ 175"/>
        <xdr:cNvCxnSpPr/>
      </xdr:nvCxnSpPr>
      <xdr:spPr>
        <a:xfrm flipV="1">
          <a:off x="3797300" y="13030879"/>
          <a:ext cx="838200" cy="8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84466</xdr:rowOff>
    </xdr:from>
    <xdr:to>
      <xdr:col>19</xdr:col>
      <xdr:colOff>177800</xdr:colOff>
      <xdr:row>76</xdr:row>
      <xdr:rowOff>96527</xdr:rowOff>
    </xdr:to>
    <xdr:cxnSp macro="">
      <xdr:nvCxnSpPr>
        <xdr:cNvPr id="179" name="直線コネクタ 178"/>
        <xdr:cNvCxnSpPr/>
      </xdr:nvCxnSpPr>
      <xdr:spPr>
        <a:xfrm flipV="1">
          <a:off x="2908300" y="13114666"/>
          <a:ext cx="889000" cy="1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3607</xdr:rowOff>
    </xdr:from>
    <xdr:to>
      <xdr:col>15</xdr:col>
      <xdr:colOff>50800</xdr:colOff>
      <xdr:row>76</xdr:row>
      <xdr:rowOff>96527</xdr:rowOff>
    </xdr:to>
    <xdr:cxnSp macro="">
      <xdr:nvCxnSpPr>
        <xdr:cNvPr id="182" name="直線コネクタ 181"/>
        <xdr:cNvCxnSpPr/>
      </xdr:nvCxnSpPr>
      <xdr:spPr>
        <a:xfrm>
          <a:off x="2019300" y="12005107"/>
          <a:ext cx="889000" cy="112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69</xdr:row>
      <xdr:rowOff>164998</xdr:rowOff>
    </xdr:from>
    <xdr:to>
      <xdr:col>10</xdr:col>
      <xdr:colOff>114300</xdr:colOff>
      <xdr:row>70</xdr:row>
      <xdr:rowOff>3607</xdr:rowOff>
    </xdr:to>
    <xdr:cxnSp macro="">
      <xdr:nvCxnSpPr>
        <xdr:cNvPr id="185" name="直線コネクタ 184"/>
        <xdr:cNvCxnSpPr/>
      </xdr:nvCxnSpPr>
      <xdr:spPr>
        <a:xfrm>
          <a:off x="1130300" y="11995048"/>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34830</xdr:rowOff>
    </xdr:from>
    <xdr:to>
      <xdr:col>6</xdr:col>
      <xdr:colOff>38100</xdr:colOff>
      <xdr:row>75</xdr:row>
      <xdr:rowOff>136430</xdr:rowOff>
    </xdr:to>
    <xdr:sp macro="" textlink="">
      <xdr:nvSpPr>
        <xdr:cNvPr id="188" name="フローチャート: 判断 187"/>
        <xdr:cNvSpPr/>
      </xdr:nvSpPr>
      <xdr:spPr>
        <a:xfrm>
          <a:off x="1079500" y="12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127557</xdr:rowOff>
    </xdr:from>
    <xdr:ext cx="599010" cy="259045"/>
    <xdr:sp macro="" textlink="">
      <xdr:nvSpPr>
        <xdr:cNvPr id="189" name="テキスト ボックス 188"/>
        <xdr:cNvSpPr txBox="1"/>
      </xdr:nvSpPr>
      <xdr:spPr>
        <a:xfrm>
          <a:off x="830795" y="1298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121328</xdr:rowOff>
    </xdr:from>
    <xdr:to>
      <xdr:col>24</xdr:col>
      <xdr:colOff>114300</xdr:colOff>
      <xdr:row>76</xdr:row>
      <xdr:rowOff>51479</xdr:rowOff>
    </xdr:to>
    <xdr:sp macro="" textlink="">
      <xdr:nvSpPr>
        <xdr:cNvPr id="195" name="楕円 194"/>
        <xdr:cNvSpPr/>
      </xdr:nvSpPr>
      <xdr:spPr>
        <a:xfrm>
          <a:off x="4584700" y="129800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144205</xdr:rowOff>
    </xdr:from>
    <xdr:ext cx="599010" cy="259045"/>
    <xdr:sp macro="" textlink="">
      <xdr:nvSpPr>
        <xdr:cNvPr id="196" name="民生費該当値テキスト"/>
        <xdr:cNvSpPr txBox="1"/>
      </xdr:nvSpPr>
      <xdr:spPr>
        <a:xfrm>
          <a:off x="4686300" y="1283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33666</xdr:rowOff>
    </xdr:from>
    <xdr:to>
      <xdr:col>20</xdr:col>
      <xdr:colOff>38100</xdr:colOff>
      <xdr:row>76</xdr:row>
      <xdr:rowOff>135266</xdr:rowOff>
    </xdr:to>
    <xdr:sp macro="" textlink="">
      <xdr:nvSpPr>
        <xdr:cNvPr id="197" name="楕円 196"/>
        <xdr:cNvSpPr/>
      </xdr:nvSpPr>
      <xdr:spPr>
        <a:xfrm>
          <a:off x="3746500" y="1306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126393</xdr:rowOff>
    </xdr:from>
    <xdr:ext cx="599010" cy="259045"/>
    <xdr:sp macro="" textlink="">
      <xdr:nvSpPr>
        <xdr:cNvPr id="198" name="テキスト ボックス 197"/>
        <xdr:cNvSpPr txBox="1"/>
      </xdr:nvSpPr>
      <xdr:spPr>
        <a:xfrm>
          <a:off x="3497795" y="1315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45727</xdr:rowOff>
    </xdr:from>
    <xdr:to>
      <xdr:col>15</xdr:col>
      <xdr:colOff>101600</xdr:colOff>
      <xdr:row>76</xdr:row>
      <xdr:rowOff>147327</xdr:rowOff>
    </xdr:to>
    <xdr:sp macro="" textlink="">
      <xdr:nvSpPr>
        <xdr:cNvPr id="199" name="楕円 198"/>
        <xdr:cNvSpPr/>
      </xdr:nvSpPr>
      <xdr:spPr>
        <a:xfrm>
          <a:off x="2857500" y="130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138454</xdr:rowOff>
    </xdr:from>
    <xdr:ext cx="599010" cy="259045"/>
    <xdr:sp macro="" textlink="">
      <xdr:nvSpPr>
        <xdr:cNvPr id="200" name="テキスト ボックス 199"/>
        <xdr:cNvSpPr txBox="1"/>
      </xdr:nvSpPr>
      <xdr:spPr>
        <a:xfrm>
          <a:off x="2608795" y="1316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69</xdr:row>
      <xdr:rowOff>124257</xdr:rowOff>
    </xdr:from>
    <xdr:to>
      <xdr:col>10</xdr:col>
      <xdr:colOff>165100</xdr:colOff>
      <xdr:row>70</xdr:row>
      <xdr:rowOff>54407</xdr:rowOff>
    </xdr:to>
    <xdr:sp macro="" textlink="">
      <xdr:nvSpPr>
        <xdr:cNvPr id="201" name="楕円 200"/>
        <xdr:cNvSpPr/>
      </xdr:nvSpPr>
      <xdr:spPr>
        <a:xfrm>
          <a:off x="1968500" y="1195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68</xdr:row>
      <xdr:rowOff>70934</xdr:rowOff>
    </xdr:from>
    <xdr:ext cx="599010" cy="259045"/>
    <xdr:sp macro="" textlink="">
      <xdr:nvSpPr>
        <xdr:cNvPr id="202" name="テキスト ボックス 201"/>
        <xdr:cNvSpPr txBox="1"/>
      </xdr:nvSpPr>
      <xdr:spPr>
        <a:xfrm>
          <a:off x="1719795" y="1172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114198</xdr:rowOff>
    </xdr:from>
    <xdr:to>
      <xdr:col>6</xdr:col>
      <xdr:colOff>38100</xdr:colOff>
      <xdr:row>70</xdr:row>
      <xdr:rowOff>44348</xdr:rowOff>
    </xdr:to>
    <xdr:sp macro="" textlink="">
      <xdr:nvSpPr>
        <xdr:cNvPr id="203" name="楕円 202"/>
        <xdr:cNvSpPr/>
      </xdr:nvSpPr>
      <xdr:spPr>
        <a:xfrm>
          <a:off x="1079500" y="1194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60875</xdr:rowOff>
    </xdr:from>
    <xdr:ext cx="599010" cy="259045"/>
    <xdr:sp macro="" textlink="">
      <xdr:nvSpPr>
        <xdr:cNvPr id="204" name="テキスト ボックス 203"/>
        <xdr:cNvSpPr txBox="1"/>
      </xdr:nvSpPr>
      <xdr:spPr>
        <a:xfrm>
          <a:off x="830795" y="1171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136317</xdr:rowOff>
    </xdr:from>
    <xdr:to>
      <xdr:col>24</xdr:col>
      <xdr:colOff>63500</xdr:colOff>
      <xdr:row>98</xdr:row>
      <xdr:rowOff>41219</xdr:rowOff>
    </xdr:to>
    <xdr:cxnSp macro="">
      <xdr:nvCxnSpPr>
        <xdr:cNvPr id="232" name="直線コネクタ 231"/>
        <xdr:cNvCxnSpPr/>
      </xdr:nvCxnSpPr>
      <xdr:spPr>
        <a:xfrm flipV="1">
          <a:off x="3797300" y="16766967"/>
          <a:ext cx="8382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40602</xdr:rowOff>
    </xdr:from>
    <xdr:to>
      <xdr:col>19</xdr:col>
      <xdr:colOff>177800</xdr:colOff>
      <xdr:row>98</xdr:row>
      <xdr:rowOff>41219</xdr:rowOff>
    </xdr:to>
    <xdr:cxnSp macro="">
      <xdr:nvCxnSpPr>
        <xdr:cNvPr id="235" name="直線コネクタ 234"/>
        <xdr:cNvCxnSpPr/>
      </xdr:nvCxnSpPr>
      <xdr:spPr>
        <a:xfrm>
          <a:off x="2908300" y="16842702"/>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40602</xdr:rowOff>
    </xdr:from>
    <xdr:to>
      <xdr:col>15</xdr:col>
      <xdr:colOff>50800</xdr:colOff>
      <xdr:row>98</xdr:row>
      <xdr:rowOff>53839</xdr:rowOff>
    </xdr:to>
    <xdr:cxnSp macro="">
      <xdr:nvCxnSpPr>
        <xdr:cNvPr id="238" name="直線コネクタ 237"/>
        <xdr:cNvCxnSpPr/>
      </xdr:nvCxnSpPr>
      <xdr:spPr>
        <a:xfrm flipV="1">
          <a:off x="2019300" y="16842702"/>
          <a:ext cx="889000" cy="1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53839</xdr:rowOff>
    </xdr:from>
    <xdr:to>
      <xdr:col>10</xdr:col>
      <xdr:colOff>114300</xdr:colOff>
      <xdr:row>98</xdr:row>
      <xdr:rowOff>61427</xdr:rowOff>
    </xdr:to>
    <xdr:cxnSp macro="">
      <xdr:nvCxnSpPr>
        <xdr:cNvPr id="241" name="直線コネクタ 240"/>
        <xdr:cNvCxnSpPr/>
      </xdr:nvCxnSpPr>
      <xdr:spPr>
        <a:xfrm flipV="1">
          <a:off x="1130300" y="16855939"/>
          <a:ext cx="889000" cy="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129659</xdr:rowOff>
    </xdr:from>
    <xdr:to>
      <xdr:col>6</xdr:col>
      <xdr:colOff>38100</xdr:colOff>
      <xdr:row>96</xdr:row>
      <xdr:rowOff>59809</xdr:rowOff>
    </xdr:to>
    <xdr:sp macro="" textlink="">
      <xdr:nvSpPr>
        <xdr:cNvPr id="244" name="フローチャート: 判断 243"/>
        <xdr:cNvSpPr/>
      </xdr:nvSpPr>
      <xdr:spPr>
        <a:xfrm>
          <a:off x="1079500" y="1641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76336</xdr:rowOff>
    </xdr:from>
    <xdr:ext cx="534377" cy="259045"/>
    <xdr:sp macro="" textlink="">
      <xdr:nvSpPr>
        <xdr:cNvPr id="245" name="テキスト ボックス 244"/>
        <xdr:cNvSpPr txBox="1"/>
      </xdr:nvSpPr>
      <xdr:spPr>
        <a:xfrm>
          <a:off x="863111" y="161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85517</xdr:rowOff>
    </xdr:from>
    <xdr:to>
      <xdr:col>24</xdr:col>
      <xdr:colOff>114300</xdr:colOff>
      <xdr:row>98</xdr:row>
      <xdr:rowOff>15667</xdr:rowOff>
    </xdr:to>
    <xdr:sp macro="" textlink="">
      <xdr:nvSpPr>
        <xdr:cNvPr id="251" name="楕円 250"/>
        <xdr:cNvSpPr/>
      </xdr:nvSpPr>
      <xdr:spPr>
        <a:xfrm>
          <a:off x="4584700" y="167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63944</xdr:rowOff>
    </xdr:from>
    <xdr:ext cx="534377" cy="259045"/>
    <xdr:sp macro="" textlink="">
      <xdr:nvSpPr>
        <xdr:cNvPr id="252" name="衛生費該当値テキスト"/>
        <xdr:cNvSpPr txBox="1"/>
      </xdr:nvSpPr>
      <xdr:spPr>
        <a:xfrm>
          <a:off x="4686300" y="1669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161869</xdr:rowOff>
    </xdr:from>
    <xdr:to>
      <xdr:col>20</xdr:col>
      <xdr:colOff>38100</xdr:colOff>
      <xdr:row>98</xdr:row>
      <xdr:rowOff>92019</xdr:rowOff>
    </xdr:to>
    <xdr:sp macro="" textlink="">
      <xdr:nvSpPr>
        <xdr:cNvPr id="253" name="楕円 252"/>
        <xdr:cNvSpPr/>
      </xdr:nvSpPr>
      <xdr:spPr>
        <a:xfrm>
          <a:off x="3746500" y="16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83146</xdr:rowOff>
    </xdr:from>
    <xdr:ext cx="534377" cy="259045"/>
    <xdr:sp macro="" textlink="">
      <xdr:nvSpPr>
        <xdr:cNvPr id="254" name="テキスト ボックス 253"/>
        <xdr:cNvSpPr txBox="1"/>
      </xdr:nvSpPr>
      <xdr:spPr>
        <a:xfrm>
          <a:off x="3530111" y="1688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161252</xdr:rowOff>
    </xdr:from>
    <xdr:to>
      <xdr:col>15</xdr:col>
      <xdr:colOff>101600</xdr:colOff>
      <xdr:row>98</xdr:row>
      <xdr:rowOff>91402</xdr:rowOff>
    </xdr:to>
    <xdr:sp macro="" textlink="">
      <xdr:nvSpPr>
        <xdr:cNvPr id="255" name="楕円 254"/>
        <xdr:cNvSpPr/>
      </xdr:nvSpPr>
      <xdr:spPr>
        <a:xfrm>
          <a:off x="2857500" y="167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82529</xdr:rowOff>
    </xdr:from>
    <xdr:ext cx="534377" cy="259045"/>
    <xdr:sp macro="" textlink="">
      <xdr:nvSpPr>
        <xdr:cNvPr id="256" name="テキスト ボックス 255"/>
        <xdr:cNvSpPr txBox="1"/>
      </xdr:nvSpPr>
      <xdr:spPr>
        <a:xfrm>
          <a:off x="2641111" y="1688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3039</xdr:rowOff>
    </xdr:from>
    <xdr:to>
      <xdr:col>10</xdr:col>
      <xdr:colOff>165100</xdr:colOff>
      <xdr:row>98</xdr:row>
      <xdr:rowOff>104639</xdr:rowOff>
    </xdr:to>
    <xdr:sp macro="" textlink="">
      <xdr:nvSpPr>
        <xdr:cNvPr id="257" name="楕円 256"/>
        <xdr:cNvSpPr/>
      </xdr:nvSpPr>
      <xdr:spPr>
        <a:xfrm>
          <a:off x="1968500" y="1680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95766</xdr:rowOff>
    </xdr:from>
    <xdr:ext cx="534377" cy="259045"/>
    <xdr:sp macro="" textlink="">
      <xdr:nvSpPr>
        <xdr:cNvPr id="258" name="テキスト ボックス 257"/>
        <xdr:cNvSpPr txBox="1"/>
      </xdr:nvSpPr>
      <xdr:spPr>
        <a:xfrm>
          <a:off x="1752111" y="1689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10627</xdr:rowOff>
    </xdr:from>
    <xdr:to>
      <xdr:col>6</xdr:col>
      <xdr:colOff>38100</xdr:colOff>
      <xdr:row>98</xdr:row>
      <xdr:rowOff>112227</xdr:rowOff>
    </xdr:to>
    <xdr:sp macro="" textlink="">
      <xdr:nvSpPr>
        <xdr:cNvPr id="259" name="楕円 258"/>
        <xdr:cNvSpPr/>
      </xdr:nvSpPr>
      <xdr:spPr>
        <a:xfrm>
          <a:off x="1079500" y="1681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103354</xdr:rowOff>
    </xdr:from>
    <xdr:ext cx="534377" cy="259045"/>
    <xdr:sp macro="" textlink="">
      <xdr:nvSpPr>
        <xdr:cNvPr id="260" name="テキスト ボックス 259"/>
        <xdr:cNvSpPr txBox="1"/>
      </xdr:nvSpPr>
      <xdr:spPr>
        <a:xfrm>
          <a:off x="863111" y="1690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7398</xdr:rowOff>
    </xdr:from>
    <xdr:to>
      <xdr:col>55</xdr:col>
      <xdr:colOff>0</xdr:colOff>
      <xdr:row>38</xdr:row>
      <xdr:rowOff>13056</xdr:rowOff>
    </xdr:to>
    <xdr:cxnSp macro="">
      <xdr:nvCxnSpPr>
        <xdr:cNvPr id="285" name="直線コネクタ 284"/>
        <xdr:cNvCxnSpPr/>
      </xdr:nvCxnSpPr>
      <xdr:spPr>
        <a:xfrm>
          <a:off x="9639300" y="6522498"/>
          <a:ext cx="8382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7398</xdr:rowOff>
    </xdr:from>
    <xdr:to>
      <xdr:col>50</xdr:col>
      <xdr:colOff>114300</xdr:colOff>
      <xdr:row>38</xdr:row>
      <xdr:rowOff>7569</xdr:rowOff>
    </xdr:to>
    <xdr:cxnSp macro="">
      <xdr:nvCxnSpPr>
        <xdr:cNvPr id="288" name="直線コネクタ 287"/>
        <xdr:cNvCxnSpPr/>
      </xdr:nvCxnSpPr>
      <xdr:spPr>
        <a:xfrm flipV="1">
          <a:off x="8750300" y="6522498"/>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125527</xdr:rowOff>
    </xdr:from>
    <xdr:to>
      <xdr:col>45</xdr:col>
      <xdr:colOff>177800</xdr:colOff>
      <xdr:row>38</xdr:row>
      <xdr:rowOff>7569</xdr:rowOff>
    </xdr:to>
    <xdr:cxnSp macro="">
      <xdr:nvCxnSpPr>
        <xdr:cNvPr id="291" name="直線コネクタ 290"/>
        <xdr:cNvCxnSpPr/>
      </xdr:nvCxnSpPr>
      <xdr:spPr>
        <a:xfrm>
          <a:off x="7861300" y="6469177"/>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41802</xdr:rowOff>
    </xdr:from>
    <xdr:to>
      <xdr:col>41</xdr:col>
      <xdr:colOff>50800</xdr:colOff>
      <xdr:row>37</xdr:row>
      <xdr:rowOff>125527</xdr:rowOff>
    </xdr:to>
    <xdr:cxnSp macro="">
      <xdr:nvCxnSpPr>
        <xdr:cNvPr id="294" name="直線コネクタ 293"/>
        <xdr:cNvCxnSpPr/>
      </xdr:nvCxnSpPr>
      <xdr:spPr>
        <a:xfrm>
          <a:off x="6972300" y="6385452"/>
          <a:ext cx="889000" cy="8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83357</xdr:rowOff>
    </xdr:from>
    <xdr:to>
      <xdr:col>36</xdr:col>
      <xdr:colOff>165100</xdr:colOff>
      <xdr:row>38</xdr:row>
      <xdr:rowOff>13506</xdr:rowOff>
    </xdr:to>
    <xdr:sp macro="" textlink="">
      <xdr:nvSpPr>
        <xdr:cNvPr id="297" name="フローチャート: 判断 296"/>
        <xdr:cNvSpPr/>
      </xdr:nvSpPr>
      <xdr:spPr>
        <a:xfrm>
          <a:off x="6921500" y="6427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4633</xdr:rowOff>
    </xdr:from>
    <xdr:ext cx="469744" cy="259045"/>
    <xdr:sp macro="" textlink="">
      <xdr:nvSpPr>
        <xdr:cNvPr id="298" name="テキスト ボックス 297"/>
        <xdr:cNvSpPr txBox="1"/>
      </xdr:nvSpPr>
      <xdr:spPr>
        <a:xfrm>
          <a:off x="6737428" y="651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133706</xdr:rowOff>
    </xdr:from>
    <xdr:to>
      <xdr:col>55</xdr:col>
      <xdr:colOff>50800</xdr:colOff>
      <xdr:row>38</xdr:row>
      <xdr:rowOff>63856</xdr:rowOff>
    </xdr:to>
    <xdr:sp macro="" textlink="">
      <xdr:nvSpPr>
        <xdr:cNvPr id="304" name="楕円 303"/>
        <xdr:cNvSpPr/>
      </xdr:nvSpPr>
      <xdr:spPr>
        <a:xfrm>
          <a:off x="10426700" y="64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48633</xdr:rowOff>
    </xdr:from>
    <xdr:ext cx="378565" cy="259045"/>
    <xdr:sp macro="" textlink="">
      <xdr:nvSpPr>
        <xdr:cNvPr id="305" name="労働費該当値テキスト"/>
        <xdr:cNvSpPr txBox="1"/>
      </xdr:nvSpPr>
      <xdr:spPr>
        <a:xfrm>
          <a:off x="10528300" y="6392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128048</xdr:rowOff>
    </xdr:from>
    <xdr:to>
      <xdr:col>50</xdr:col>
      <xdr:colOff>165100</xdr:colOff>
      <xdr:row>38</xdr:row>
      <xdr:rowOff>58198</xdr:rowOff>
    </xdr:to>
    <xdr:sp macro="" textlink="">
      <xdr:nvSpPr>
        <xdr:cNvPr id="306" name="楕円 305"/>
        <xdr:cNvSpPr/>
      </xdr:nvSpPr>
      <xdr:spPr>
        <a:xfrm>
          <a:off x="9588500" y="647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49325</xdr:rowOff>
    </xdr:from>
    <xdr:ext cx="378565" cy="259045"/>
    <xdr:sp macro="" textlink="">
      <xdr:nvSpPr>
        <xdr:cNvPr id="307" name="テキスト ボックス 306"/>
        <xdr:cNvSpPr txBox="1"/>
      </xdr:nvSpPr>
      <xdr:spPr>
        <a:xfrm>
          <a:off x="9450017" y="6564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128219</xdr:rowOff>
    </xdr:from>
    <xdr:to>
      <xdr:col>46</xdr:col>
      <xdr:colOff>38100</xdr:colOff>
      <xdr:row>38</xdr:row>
      <xdr:rowOff>58369</xdr:rowOff>
    </xdr:to>
    <xdr:sp macro="" textlink="">
      <xdr:nvSpPr>
        <xdr:cNvPr id="308" name="楕円 307"/>
        <xdr:cNvSpPr/>
      </xdr:nvSpPr>
      <xdr:spPr>
        <a:xfrm>
          <a:off x="8699500" y="64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49496</xdr:rowOff>
    </xdr:from>
    <xdr:ext cx="378565" cy="259045"/>
    <xdr:sp macro="" textlink="">
      <xdr:nvSpPr>
        <xdr:cNvPr id="309" name="テキスト ボックス 308"/>
        <xdr:cNvSpPr txBox="1"/>
      </xdr:nvSpPr>
      <xdr:spPr>
        <a:xfrm>
          <a:off x="8561017" y="65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74727</xdr:rowOff>
    </xdr:from>
    <xdr:to>
      <xdr:col>41</xdr:col>
      <xdr:colOff>101600</xdr:colOff>
      <xdr:row>38</xdr:row>
      <xdr:rowOff>4877</xdr:rowOff>
    </xdr:to>
    <xdr:sp macro="" textlink="">
      <xdr:nvSpPr>
        <xdr:cNvPr id="310" name="楕円 309"/>
        <xdr:cNvSpPr/>
      </xdr:nvSpPr>
      <xdr:spPr>
        <a:xfrm>
          <a:off x="7810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167453</xdr:rowOff>
    </xdr:from>
    <xdr:ext cx="469744" cy="259045"/>
    <xdr:sp macro="" textlink="">
      <xdr:nvSpPr>
        <xdr:cNvPr id="311" name="テキスト ボックス 310"/>
        <xdr:cNvSpPr txBox="1"/>
      </xdr:nvSpPr>
      <xdr:spPr>
        <a:xfrm>
          <a:off x="7626428" y="651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162452</xdr:rowOff>
    </xdr:from>
    <xdr:to>
      <xdr:col>36</xdr:col>
      <xdr:colOff>165100</xdr:colOff>
      <xdr:row>37</xdr:row>
      <xdr:rowOff>92602</xdr:rowOff>
    </xdr:to>
    <xdr:sp macro="" textlink="">
      <xdr:nvSpPr>
        <xdr:cNvPr id="312" name="楕円 311"/>
        <xdr:cNvSpPr/>
      </xdr:nvSpPr>
      <xdr:spPr>
        <a:xfrm>
          <a:off x="6921500" y="633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109129</xdr:rowOff>
    </xdr:from>
    <xdr:ext cx="469744" cy="259045"/>
    <xdr:sp macro="" textlink="">
      <xdr:nvSpPr>
        <xdr:cNvPr id="313" name="テキスト ボックス 312"/>
        <xdr:cNvSpPr txBox="1"/>
      </xdr:nvSpPr>
      <xdr:spPr>
        <a:xfrm>
          <a:off x="6737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135051</xdr:rowOff>
    </xdr:from>
    <xdr:to>
      <xdr:col>55</xdr:col>
      <xdr:colOff>0</xdr:colOff>
      <xdr:row>57</xdr:row>
      <xdr:rowOff>62596</xdr:rowOff>
    </xdr:to>
    <xdr:cxnSp macro="">
      <xdr:nvCxnSpPr>
        <xdr:cNvPr id="344" name="直線コネクタ 343"/>
        <xdr:cNvCxnSpPr/>
      </xdr:nvCxnSpPr>
      <xdr:spPr>
        <a:xfrm flipV="1">
          <a:off x="9639300" y="9736251"/>
          <a:ext cx="838200" cy="9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50323</xdr:rowOff>
    </xdr:from>
    <xdr:ext cx="534377" cy="259045"/>
    <xdr:sp macro="" textlink="">
      <xdr:nvSpPr>
        <xdr:cNvPr id="345" name="農林水産業費平均値テキスト"/>
        <xdr:cNvSpPr txBox="1"/>
      </xdr:nvSpPr>
      <xdr:spPr>
        <a:xfrm>
          <a:off x="10528300" y="99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62596</xdr:rowOff>
    </xdr:from>
    <xdr:to>
      <xdr:col>50</xdr:col>
      <xdr:colOff>114300</xdr:colOff>
      <xdr:row>57</xdr:row>
      <xdr:rowOff>118919</xdr:rowOff>
    </xdr:to>
    <xdr:cxnSp macro="">
      <xdr:nvCxnSpPr>
        <xdr:cNvPr id="347" name="直線コネクタ 346"/>
        <xdr:cNvCxnSpPr/>
      </xdr:nvCxnSpPr>
      <xdr:spPr>
        <a:xfrm flipV="1">
          <a:off x="8750300" y="9835246"/>
          <a:ext cx="889000" cy="5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1653</xdr:rowOff>
    </xdr:from>
    <xdr:ext cx="534377" cy="259045"/>
    <xdr:sp macro="" textlink="">
      <xdr:nvSpPr>
        <xdr:cNvPr id="349" name="テキスト ボックス 348"/>
        <xdr:cNvSpPr txBox="1"/>
      </xdr:nvSpPr>
      <xdr:spPr>
        <a:xfrm>
          <a:off x="9372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118919</xdr:rowOff>
    </xdr:from>
    <xdr:to>
      <xdr:col>45</xdr:col>
      <xdr:colOff>177800</xdr:colOff>
      <xdr:row>57</xdr:row>
      <xdr:rowOff>162582</xdr:rowOff>
    </xdr:to>
    <xdr:cxnSp macro="">
      <xdr:nvCxnSpPr>
        <xdr:cNvPr id="350" name="直線コネクタ 349"/>
        <xdr:cNvCxnSpPr/>
      </xdr:nvCxnSpPr>
      <xdr:spPr>
        <a:xfrm flipV="1">
          <a:off x="7861300" y="9891569"/>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4026</xdr:rowOff>
    </xdr:from>
    <xdr:ext cx="534377" cy="259045"/>
    <xdr:sp macro="" textlink="">
      <xdr:nvSpPr>
        <xdr:cNvPr id="352" name="テキスト ボックス 351"/>
        <xdr:cNvSpPr txBox="1"/>
      </xdr:nvSpPr>
      <xdr:spPr>
        <a:xfrm>
          <a:off x="8483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94372</xdr:rowOff>
    </xdr:from>
    <xdr:to>
      <xdr:col>41</xdr:col>
      <xdr:colOff>50800</xdr:colOff>
      <xdr:row>57</xdr:row>
      <xdr:rowOff>162582</xdr:rowOff>
    </xdr:to>
    <xdr:cxnSp macro="">
      <xdr:nvCxnSpPr>
        <xdr:cNvPr id="353" name="直線コネクタ 352"/>
        <xdr:cNvCxnSpPr/>
      </xdr:nvCxnSpPr>
      <xdr:spPr>
        <a:xfrm>
          <a:off x="6972300" y="9867022"/>
          <a:ext cx="889000" cy="6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5" name="テキスト ボックス 354"/>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148923</xdr:rowOff>
    </xdr:from>
    <xdr:to>
      <xdr:col>36</xdr:col>
      <xdr:colOff>165100</xdr:colOff>
      <xdr:row>58</xdr:row>
      <xdr:rowOff>79073</xdr:rowOff>
    </xdr:to>
    <xdr:sp macro="" textlink="">
      <xdr:nvSpPr>
        <xdr:cNvPr id="356" name="フローチャート: 判断 355"/>
        <xdr:cNvSpPr/>
      </xdr:nvSpPr>
      <xdr:spPr>
        <a:xfrm>
          <a:off x="6921500" y="99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70200</xdr:rowOff>
    </xdr:from>
    <xdr:ext cx="534377" cy="259045"/>
    <xdr:sp macro="" textlink="">
      <xdr:nvSpPr>
        <xdr:cNvPr id="357" name="テキスト ボックス 356"/>
        <xdr:cNvSpPr txBox="1"/>
      </xdr:nvSpPr>
      <xdr:spPr>
        <a:xfrm>
          <a:off x="6705111" y="100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84251</xdr:rowOff>
    </xdr:from>
    <xdr:to>
      <xdr:col>55</xdr:col>
      <xdr:colOff>50800</xdr:colOff>
      <xdr:row>57</xdr:row>
      <xdr:rowOff>14401</xdr:rowOff>
    </xdr:to>
    <xdr:sp macro="" textlink="">
      <xdr:nvSpPr>
        <xdr:cNvPr id="363" name="楕円 362"/>
        <xdr:cNvSpPr/>
      </xdr:nvSpPr>
      <xdr:spPr>
        <a:xfrm>
          <a:off x="10426700" y="96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107128</xdr:rowOff>
    </xdr:from>
    <xdr:ext cx="534377" cy="259045"/>
    <xdr:sp macro="" textlink="">
      <xdr:nvSpPr>
        <xdr:cNvPr id="364" name="農林水産業費該当値テキスト"/>
        <xdr:cNvSpPr txBox="1"/>
      </xdr:nvSpPr>
      <xdr:spPr>
        <a:xfrm>
          <a:off x="10528300" y="95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11796</xdr:rowOff>
    </xdr:from>
    <xdr:to>
      <xdr:col>50</xdr:col>
      <xdr:colOff>165100</xdr:colOff>
      <xdr:row>57</xdr:row>
      <xdr:rowOff>113396</xdr:rowOff>
    </xdr:to>
    <xdr:sp macro="" textlink="">
      <xdr:nvSpPr>
        <xdr:cNvPr id="365" name="楕円 364"/>
        <xdr:cNvSpPr/>
      </xdr:nvSpPr>
      <xdr:spPr>
        <a:xfrm>
          <a:off x="9588500" y="978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129923</xdr:rowOff>
    </xdr:from>
    <xdr:ext cx="534377" cy="259045"/>
    <xdr:sp macro="" textlink="">
      <xdr:nvSpPr>
        <xdr:cNvPr id="366" name="テキスト ボックス 365"/>
        <xdr:cNvSpPr txBox="1"/>
      </xdr:nvSpPr>
      <xdr:spPr>
        <a:xfrm>
          <a:off x="9372111" y="955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68119</xdr:rowOff>
    </xdr:from>
    <xdr:to>
      <xdr:col>46</xdr:col>
      <xdr:colOff>38100</xdr:colOff>
      <xdr:row>57</xdr:row>
      <xdr:rowOff>169719</xdr:rowOff>
    </xdr:to>
    <xdr:sp macro="" textlink="">
      <xdr:nvSpPr>
        <xdr:cNvPr id="367" name="楕円 366"/>
        <xdr:cNvSpPr/>
      </xdr:nvSpPr>
      <xdr:spPr>
        <a:xfrm>
          <a:off x="8699500" y="984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14796</xdr:rowOff>
    </xdr:from>
    <xdr:ext cx="534377" cy="259045"/>
    <xdr:sp macro="" textlink="">
      <xdr:nvSpPr>
        <xdr:cNvPr id="368" name="テキスト ボックス 367"/>
        <xdr:cNvSpPr txBox="1"/>
      </xdr:nvSpPr>
      <xdr:spPr>
        <a:xfrm>
          <a:off x="8483111" y="961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111782</xdr:rowOff>
    </xdr:from>
    <xdr:to>
      <xdr:col>41</xdr:col>
      <xdr:colOff>101600</xdr:colOff>
      <xdr:row>58</xdr:row>
      <xdr:rowOff>41932</xdr:rowOff>
    </xdr:to>
    <xdr:sp macro="" textlink="">
      <xdr:nvSpPr>
        <xdr:cNvPr id="369" name="楕円 368"/>
        <xdr:cNvSpPr/>
      </xdr:nvSpPr>
      <xdr:spPr>
        <a:xfrm>
          <a:off x="7810500" y="988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58459</xdr:rowOff>
    </xdr:from>
    <xdr:ext cx="534377" cy="259045"/>
    <xdr:sp macro="" textlink="">
      <xdr:nvSpPr>
        <xdr:cNvPr id="370" name="テキスト ボックス 369"/>
        <xdr:cNvSpPr txBox="1"/>
      </xdr:nvSpPr>
      <xdr:spPr>
        <a:xfrm>
          <a:off x="7594111" y="965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43572</xdr:rowOff>
    </xdr:from>
    <xdr:to>
      <xdr:col>36</xdr:col>
      <xdr:colOff>165100</xdr:colOff>
      <xdr:row>57</xdr:row>
      <xdr:rowOff>145172</xdr:rowOff>
    </xdr:to>
    <xdr:sp macro="" textlink="">
      <xdr:nvSpPr>
        <xdr:cNvPr id="371" name="楕円 370"/>
        <xdr:cNvSpPr/>
      </xdr:nvSpPr>
      <xdr:spPr>
        <a:xfrm>
          <a:off x="6921500" y="98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161699</xdr:rowOff>
    </xdr:from>
    <xdr:ext cx="534377" cy="259045"/>
    <xdr:sp macro="" textlink="">
      <xdr:nvSpPr>
        <xdr:cNvPr id="372" name="テキスト ボックス 371"/>
        <xdr:cNvSpPr txBox="1"/>
      </xdr:nvSpPr>
      <xdr:spPr>
        <a:xfrm>
          <a:off x="6705111" y="959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56032</xdr:rowOff>
    </xdr:from>
    <xdr:to>
      <xdr:col>55</xdr:col>
      <xdr:colOff>0</xdr:colOff>
      <xdr:row>76</xdr:row>
      <xdr:rowOff>124475</xdr:rowOff>
    </xdr:to>
    <xdr:cxnSp macro="">
      <xdr:nvCxnSpPr>
        <xdr:cNvPr id="399" name="直線コネクタ 398"/>
        <xdr:cNvCxnSpPr/>
      </xdr:nvCxnSpPr>
      <xdr:spPr>
        <a:xfrm>
          <a:off x="9639300" y="13086232"/>
          <a:ext cx="8382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56032</xdr:rowOff>
    </xdr:from>
    <xdr:to>
      <xdr:col>50</xdr:col>
      <xdr:colOff>114300</xdr:colOff>
      <xdr:row>76</xdr:row>
      <xdr:rowOff>130235</xdr:rowOff>
    </xdr:to>
    <xdr:cxnSp macro="">
      <xdr:nvCxnSpPr>
        <xdr:cNvPr id="402" name="直線コネクタ 401"/>
        <xdr:cNvCxnSpPr/>
      </xdr:nvCxnSpPr>
      <xdr:spPr>
        <a:xfrm flipV="1">
          <a:off x="8750300" y="13086232"/>
          <a:ext cx="889000" cy="7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4" name="テキスト ボックス 403"/>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131676</xdr:rowOff>
    </xdr:from>
    <xdr:to>
      <xdr:col>45</xdr:col>
      <xdr:colOff>177800</xdr:colOff>
      <xdr:row>76</xdr:row>
      <xdr:rowOff>130235</xdr:rowOff>
    </xdr:to>
    <xdr:cxnSp macro="">
      <xdr:nvCxnSpPr>
        <xdr:cNvPr id="405" name="直線コネクタ 404"/>
        <xdr:cNvCxnSpPr/>
      </xdr:nvCxnSpPr>
      <xdr:spPr>
        <a:xfrm>
          <a:off x="7861300" y="12818976"/>
          <a:ext cx="889000" cy="34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7" name="テキスト ボックス 406"/>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131676</xdr:rowOff>
    </xdr:from>
    <xdr:to>
      <xdr:col>41</xdr:col>
      <xdr:colOff>50800</xdr:colOff>
      <xdr:row>74</xdr:row>
      <xdr:rowOff>135813</xdr:rowOff>
    </xdr:to>
    <xdr:cxnSp macro="">
      <xdr:nvCxnSpPr>
        <xdr:cNvPr id="408" name="直線コネクタ 407"/>
        <xdr:cNvCxnSpPr/>
      </xdr:nvCxnSpPr>
      <xdr:spPr>
        <a:xfrm flipV="1">
          <a:off x="6972300" y="12818976"/>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0" name="テキスト ボックス 409"/>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112926</xdr:rowOff>
    </xdr:from>
    <xdr:to>
      <xdr:col>36</xdr:col>
      <xdr:colOff>165100</xdr:colOff>
      <xdr:row>77</xdr:row>
      <xdr:rowOff>43076</xdr:rowOff>
    </xdr:to>
    <xdr:sp macro="" textlink="">
      <xdr:nvSpPr>
        <xdr:cNvPr id="411" name="フローチャート: 判断 410"/>
        <xdr:cNvSpPr/>
      </xdr:nvSpPr>
      <xdr:spPr>
        <a:xfrm>
          <a:off x="6921500" y="1314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34203</xdr:rowOff>
    </xdr:from>
    <xdr:ext cx="534377" cy="259045"/>
    <xdr:sp macro="" textlink="">
      <xdr:nvSpPr>
        <xdr:cNvPr id="412" name="テキスト ボックス 411"/>
        <xdr:cNvSpPr txBox="1"/>
      </xdr:nvSpPr>
      <xdr:spPr>
        <a:xfrm>
          <a:off x="6705111" y="1323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73675</xdr:rowOff>
    </xdr:from>
    <xdr:to>
      <xdr:col>55</xdr:col>
      <xdr:colOff>50800</xdr:colOff>
      <xdr:row>77</xdr:row>
      <xdr:rowOff>3825</xdr:rowOff>
    </xdr:to>
    <xdr:sp macro="" textlink="">
      <xdr:nvSpPr>
        <xdr:cNvPr id="418" name="楕円 417"/>
        <xdr:cNvSpPr/>
      </xdr:nvSpPr>
      <xdr:spPr>
        <a:xfrm>
          <a:off x="10426700" y="131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96552</xdr:rowOff>
    </xdr:from>
    <xdr:ext cx="534377" cy="259045"/>
    <xdr:sp macro="" textlink="">
      <xdr:nvSpPr>
        <xdr:cNvPr id="419" name="商工費該当値テキスト"/>
        <xdr:cNvSpPr txBox="1"/>
      </xdr:nvSpPr>
      <xdr:spPr>
        <a:xfrm>
          <a:off x="10528300" y="129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5232</xdr:rowOff>
    </xdr:from>
    <xdr:to>
      <xdr:col>50</xdr:col>
      <xdr:colOff>165100</xdr:colOff>
      <xdr:row>76</xdr:row>
      <xdr:rowOff>106832</xdr:rowOff>
    </xdr:to>
    <xdr:sp macro="" textlink="">
      <xdr:nvSpPr>
        <xdr:cNvPr id="420" name="楕円 419"/>
        <xdr:cNvSpPr/>
      </xdr:nvSpPr>
      <xdr:spPr>
        <a:xfrm>
          <a:off x="9588500" y="1303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123359</xdr:rowOff>
    </xdr:from>
    <xdr:ext cx="534377" cy="259045"/>
    <xdr:sp macro="" textlink="">
      <xdr:nvSpPr>
        <xdr:cNvPr id="421" name="テキスト ボックス 420"/>
        <xdr:cNvSpPr txBox="1"/>
      </xdr:nvSpPr>
      <xdr:spPr>
        <a:xfrm>
          <a:off x="9372111" y="128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79435</xdr:rowOff>
    </xdr:from>
    <xdr:to>
      <xdr:col>46</xdr:col>
      <xdr:colOff>38100</xdr:colOff>
      <xdr:row>77</xdr:row>
      <xdr:rowOff>9585</xdr:rowOff>
    </xdr:to>
    <xdr:sp macro="" textlink="">
      <xdr:nvSpPr>
        <xdr:cNvPr id="422" name="楕円 421"/>
        <xdr:cNvSpPr/>
      </xdr:nvSpPr>
      <xdr:spPr>
        <a:xfrm>
          <a:off x="8699500" y="1310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26113</xdr:rowOff>
    </xdr:from>
    <xdr:ext cx="534377" cy="259045"/>
    <xdr:sp macro="" textlink="">
      <xdr:nvSpPr>
        <xdr:cNvPr id="423" name="テキスト ボックス 422"/>
        <xdr:cNvSpPr txBox="1"/>
      </xdr:nvSpPr>
      <xdr:spPr>
        <a:xfrm>
          <a:off x="8483111" y="1288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80876</xdr:rowOff>
    </xdr:from>
    <xdr:to>
      <xdr:col>41</xdr:col>
      <xdr:colOff>101600</xdr:colOff>
      <xdr:row>75</xdr:row>
      <xdr:rowOff>11026</xdr:rowOff>
    </xdr:to>
    <xdr:sp macro="" textlink="">
      <xdr:nvSpPr>
        <xdr:cNvPr id="424" name="楕円 423"/>
        <xdr:cNvSpPr/>
      </xdr:nvSpPr>
      <xdr:spPr>
        <a:xfrm>
          <a:off x="7810500" y="127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27553</xdr:rowOff>
    </xdr:from>
    <xdr:ext cx="534377" cy="259045"/>
    <xdr:sp macro="" textlink="">
      <xdr:nvSpPr>
        <xdr:cNvPr id="425" name="テキスト ボックス 424"/>
        <xdr:cNvSpPr txBox="1"/>
      </xdr:nvSpPr>
      <xdr:spPr>
        <a:xfrm>
          <a:off x="7594111" y="1254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85013</xdr:rowOff>
    </xdr:from>
    <xdr:to>
      <xdr:col>36</xdr:col>
      <xdr:colOff>165100</xdr:colOff>
      <xdr:row>75</xdr:row>
      <xdr:rowOff>15163</xdr:rowOff>
    </xdr:to>
    <xdr:sp macro="" textlink="">
      <xdr:nvSpPr>
        <xdr:cNvPr id="426" name="楕円 425"/>
        <xdr:cNvSpPr/>
      </xdr:nvSpPr>
      <xdr:spPr>
        <a:xfrm>
          <a:off x="6921500" y="1277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31690</xdr:rowOff>
    </xdr:from>
    <xdr:ext cx="534377" cy="259045"/>
    <xdr:sp macro="" textlink="">
      <xdr:nvSpPr>
        <xdr:cNvPr id="427" name="テキスト ボックス 426"/>
        <xdr:cNvSpPr txBox="1"/>
      </xdr:nvSpPr>
      <xdr:spPr>
        <a:xfrm>
          <a:off x="6705111" y="125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153808</xdr:rowOff>
    </xdr:from>
    <xdr:to>
      <xdr:col>55</xdr:col>
      <xdr:colOff>0</xdr:colOff>
      <xdr:row>98</xdr:row>
      <xdr:rowOff>16236</xdr:rowOff>
    </xdr:to>
    <xdr:cxnSp macro="">
      <xdr:nvCxnSpPr>
        <xdr:cNvPr id="456" name="直線コネクタ 455"/>
        <xdr:cNvCxnSpPr/>
      </xdr:nvCxnSpPr>
      <xdr:spPr>
        <a:xfrm>
          <a:off x="9639300" y="16784458"/>
          <a:ext cx="838200" cy="3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152540</xdr:rowOff>
    </xdr:from>
    <xdr:to>
      <xdr:col>50</xdr:col>
      <xdr:colOff>114300</xdr:colOff>
      <xdr:row>97</xdr:row>
      <xdr:rowOff>153808</xdr:rowOff>
    </xdr:to>
    <xdr:cxnSp macro="">
      <xdr:nvCxnSpPr>
        <xdr:cNvPr id="459" name="直線コネクタ 458"/>
        <xdr:cNvCxnSpPr/>
      </xdr:nvCxnSpPr>
      <xdr:spPr>
        <a:xfrm>
          <a:off x="8750300" y="16783190"/>
          <a:ext cx="8890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152540</xdr:rowOff>
    </xdr:from>
    <xdr:to>
      <xdr:col>45</xdr:col>
      <xdr:colOff>177800</xdr:colOff>
      <xdr:row>98</xdr:row>
      <xdr:rowOff>30471</xdr:rowOff>
    </xdr:to>
    <xdr:cxnSp macro="">
      <xdr:nvCxnSpPr>
        <xdr:cNvPr id="462" name="直線コネクタ 461"/>
        <xdr:cNvCxnSpPr/>
      </xdr:nvCxnSpPr>
      <xdr:spPr>
        <a:xfrm flipV="1">
          <a:off x="7861300" y="16783190"/>
          <a:ext cx="889000" cy="4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29339</xdr:rowOff>
    </xdr:from>
    <xdr:to>
      <xdr:col>41</xdr:col>
      <xdr:colOff>50800</xdr:colOff>
      <xdr:row>98</xdr:row>
      <xdr:rowOff>30471</xdr:rowOff>
    </xdr:to>
    <xdr:cxnSp macro="">
      <xdr:nvCxnSpPr>
        <xdr:cNvPr id="465" name="直線コネクタ 464"/>
        <xdr:cNvCxnSpPr/>
      </xdr:nvCxnSpPr>
      <xdr:spPr>
        <a:xfrm>
          <a:off x="6972300" y="16831439"/>
          <a:ext cx="8890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161492</xdr:rowOff>
    </xdr:from>
    <xdr:to>
      <xdr:col>36</xdr:col>
      <xdr:colOff>165100</xdr:colOff>
      <xdr:row>98</xdr:row>
      <xdr:rowOff>91642</xdr:rowOff>
    </xdr:to>
    <xdr:sp macro="" textlink="">
      <xdr:nvSpPr>
        <xdr:cNvPr id="468" name="フローチャート: 判断 467"/>
        <xdr:cNvSpPr/>
      </xdr:nvSpPr>
      <xdr:spPr>
        <a:xfrm>
          <a:off x="6921500" y="167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82769</xdr:rowOff>
    </xdr:from>
    <xdr:ext cx="534377" cy="259045"/>
    <xdr:sp macro="" textlink="">
      <xdr:nvSpPr>
        <xdr:cNvPr id="469" name="テキスト ボックス 468"/>
        <xdr:cNvSpPr txBox="1"/>
      </xdr:nvSpPr>
      <xdr:spPr>
        <a:xfrm>
          <a:off x="6705111" y="1688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136886</xdr:rowOff>
    </xdr:from>
    <xdr:to>
      <xdr:col>55</xdr:col>
      <xdr:colOff>50800</xdr:colOff>
      <xdr:row>98</xdr:row>
      <xdr:rowOff>67036</xdr:rowOff>
    </xdr:to>
    <xdr:sp macro="" textlink="">
      <xdr:nvSpPr>
        <xdr:cNvPr id="475" name="楕円 474"/>
        <xdr:cNvSpPr/>
      </xdr:nvSpPr>
      <xdr:spPr>
        <a:xfrm>
          <a:off x="10426700" y="1676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96263</xdr:rowOff>
    </xdr:from>
    <xdr:ext cx="534377" cy="259045"/>
    <xdr:sp macro="" textlink="">
      <xdr:nvSpPr>
        <xdr:cNvPr id="476" name="土木費該当値テキスト"/>
        <xdr:cNvSpPr txBox="1"/>
      </xdr:nvSpPr>
      <xdr:spPr>
        <a:xfrm>
          <a:off x="10528300" y="1655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103008</xdr:rowOff>
    </xdr:from>
    <xdr:to>
      <xdr:col>50</xdr:col>
      <xdr:colOff>165100</xdr:colOff>
      <xdr:row>98</xdr:row>
      <xdr:rowOff>33158</xdr:rowOff>
    </xdr:to>
    <xdr:sp macro="" textlink="">
      <xdr:nvSpPr>
        <xdr:cNvPr id="477" name="楕円 476"/>
        <xdr:cNvSpPr/>
      </xdr:nvSpPr>
      <xdr:spPr>
        <a:xfrm>
          <a:off x="9588500" y="167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49685</xdr:rowOff>
    </xdr:from>
    <xdr:ext cx="534377" cy="259045"/>
    <xdr:sp macro="" textlink="">
      <xdr:nvSpPr>
        <xdr:cNvPr id="478" name="テキスト ボックス 477"/>
        <xdr:cNvSpPr txBox="1"/>
      </xdr:nvSpPr>
      <xdr:spPr>
        <a:xfrm>
          <a:off x="9372111" y="1650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101740</xdr:rowOff>
    </xdr:from>
    <xdr:to>
      <xdr:col>46</xdr:col>
      <xdr:colOff>38100</xdr:colOff>
      <xdr:row>98</xdr:row>
      <xdr:rowOff>31890</xdr:rowOff>
    </xdr:to>
    <xdr:sp macro="" textlink="">
      <xdr:nvSpPr>
        <xdr:cNvPr id="479" name="楕円 478"/>
        <xdr:cNvSpPr/>
      </xdr:nvSpPr>
      <xdr:spPr>
        <a:xfrm>
          <a:off x="8699500" y="167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48417</xdr:rowOff>
    </xdr:from>
    <xdr:ext cx="534377" cy="259045"/>
    <xdr:sp macro="" textlink="">
      <xdr:nvSpPr>
        <xdr:cNvPr id="480" name="テキスト ボックス 479"/>
        <xdr:cNvSpPr txBox="1"/>
      </xdr:nvSpPr>
      <xdr:spPr>
        <a:xfrm>
          <a:off x="8483111" y="1650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151121</xdr:rowOff>
    </xdr:from>
    <xdr:to>
      <xdr:col>41</xdr:col>
      <xdr:colOff>101600</xdr:colOff>
      <xdr:row>98</xdr:row>
      <xdr:rowOff>81271</xdr:rowOff>
    </xdr:to>
    <xdr:sp macro="" textlink="">
      <xdr:nvSpPr>
        <xdr:cNvPr id="481" name="楕円 480"/>
        <xdr:cNvSpPr/>
      </xdr:nvSpPr>
      <xdr:spPr>
        <a:xfrm>
          <a:off x="7810500" y="1678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97798</xdr:rowOff>
    </xdr:from>
    <xdr:ext cx="534377" cy="259045"/>
    <xdr:sp macro="" textlink="">
      <xdr:nvSpPr>
        <xdr:cNvPr id="482" name="テキスト ボックス 481"/>
        <xdr:cNvSpPr txBox="1"/>
      </xdr:nvSpPr>
      <xdr:spPr>
        <a:xfrm>
          <a:off x="7594111" y="1655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149989</xdr:rowOff>
    </xdr:from>
    <xdr:to>
      <xdr:col>36</xdr:col>
      <xdr:colOff>165100</xdr:colOff>
      <xdr:row>98</xdr:row>
      <xdr:rowOff>80139</xdr:rowOff>
    </xdr:to>
    <xdr:sp macro="" textlink="">
      <xdr:nvSpPr>
        <xdr:cNvPr id="483" name="楕円 482"/>
        <xdr:cNvSpPr/>
      </xdr:nvSpPr>
      <xdr:spPr>
        <a:xfrm>
          <a:off x="6921500" y="1678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96666</xdr:rowOff>
    </xdr:from>
    <xdr:ext cx="534377" cy="259045"/>
    <xdr:sp macro="" textlink="">
      <xdr:nvSpPr>
        <xdr:cNvPr id="484" name="テキスト ボックス 483"/>
        <xdr:cNvSpPr txBox="1"/>
      </xdr:nvSpPr>
      <xdr:spPr>
        <a:xfrm>
          <a:off x="6705111" y="1655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72080</xdr:rowOff>
    </xdr:from>
    <xdr:to>
      <xdr:col>85</xdr:col>
      <xdr:colOff>127000</xdr:colOff>
      <xdr:row>37</xdr:row>
      <xdr:rowOff>86253</xdr:rowOff>
    </xdr:to>
    <xdr:cxnSp macro="">
      <xdr:nvCxnSpPr>
        <xdr:cNvPr id="512" name="直線コネクタ 511"/>
        <xdr:cNvCxnSpPr/>
      </xdr:nvCxnSpPr>
      <xdr:spPr>
        <a:xfrm flipV="1">
          <a:off x="15481300" y="6072830"/>
          <a:ext cx="838200" cy="35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68011</xdr:rowOff>
    </xdr:from>
    <xdr:to>
      <xdr:col>81</xdr:col>
      <xdr:colOff>50800</xdr:colOff>
      <xdr:row>37</xdr:row>
      <xdr:rowOff>86253</xdr:rowOff>
    </xdr:to>
    <xdr:cxnSp macro="">
      <xdr:nvCxnSpPr>
        <xdr:cNvPr id="515" name="直線コネクタ 514"/>
        <xdr:cNvCxnSpPr/>
      </xdr:nvCxnSpPr>
      <xdr:spPr>
        <a:xfrm>
          <a:off x="14592300" y="6411661"/>
          <a:ext cx="8890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68011</xdr:rowOff>
    </xdr:from>
    <xdr:to>
      <xdr:col>76</xdr:col>
      <xdr:colOff>114300</xdr:colOff>
      <xdr:row>37</xdr:row>
      <xdr:rowOff>139288</xdr:rowOff>
    </xdr:to>
    <xdr:cxnSp macro="">
      <xdr:nvCxnSpPr>
        <xdr:cNvPr id="518" name="直線コネクタ 517"/>
        <xdr:cNvCxnSpPr/>
      </xdr:nvCxnSpPr>
      <xdr:spPr>
        <a:xfrm flipV="1">
          <a:off x="13703300" y="6411661"/>
          <a:ext cx="889000" cy="7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126716</xdr:rowOff>
    </xdr:from>
    <xdr:to>
      <xdr:col>71</xdr:col>
      <xdr:colOff>177800</xdr:colOff>
      <xdr:row>37</xdr:row>
      <xdr:rowOff>139288</xdr:rowOff>
    </xdr:to>
    <xdr:cxnSp macro="">
      <xdr:nvCxnSpPr>
        <xdr:cNvPr id="521" name="直線コネクタ 520"/>
        <xdr:cNvCxnSpPr/>
      </xdr:nvCxnSpPr>
      <xdr:spPr>
        <a:xfrm>
          <a:off x="12814300" y="6470366"/>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102159</xdr:rowOff>
    </xdr:from>
    <xdr:to>
      <xdr:col>67</xdr:col>
      <xdr:colOff>101600</xdr:colOff>
      <xdr:row>36</xdr:row>
      <xdr:rowOff>32309</xdr:rowOff>
    </xdr:to>
    <xdr:sp macro="" textlink="">
      <xdr:nvSpPr>
        <xdr:cNvPr id="524" name="フローチャート: 判断 523"/>
        <xdr:cNvSpPr/>
      </xdr:nvSpPr>
      <xdr:spPr>
        <a:xfrm>
          <a:off x="12763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48836</xdr:rowOff>
    </xdr:from>
    <xdr:ext cx="534377" cy="259045"/>
    <xdr:sp macro="" textlink="">
      <xdr:nvSpPr>
        <xdr:cNvPr id="525" name="テキスト ボックス 524"/>
        <xdr:cNvSpPr txBox="1"/>
      </xdr:nvSpPr>
      <xdr:spPr>
        <a:xfrm>
          <a:off x="12547111" y="58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21280</xdr:rowOff>
    </xdr:from>
    <xdr:to>
      <xdr:col>85</xdr:col>
      <xdr:colOff>177800</xdr:colOff>
      <xdr:row>35</xdr:row>
      <xdr:rowOff>122880</xdr:rowOff>
    </xdr:to>
    <xdr:sp macro="" textlink="">
      <xdr:nvSpPr>
        <xdr:cNvPr id="531" name="楕円 530"/>
        <xdr:cNvSpPr/>
      </xdr:nvSpPr>
      <xdr:spPr>
        <a:xfrm>
          <a:off x="16268700" y="602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44157</xdr:rowOff>
    </xdr:from>
    <xdr:ext cx="534377" cy="259045"/>
    <xdr:sp macro="" textlink="">
      <xdr:nvSpPr>
        <xdr:cNvPr id="532" name="消防費該当値テキスト"/>
        <xdr:cNvSpPr txBox="1"/>
      </xdr:nvSpPr>
      <xdr:spPr>
        <a:xfrm>
          <a:off x="16370300" y="587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35453</xdr:rowOff>
    </xdr:from>
    <xdr:to>
      <xdr:col>81</xdr:col>
      <xdr:colOff>101600</xdr:colOff>
      <xdr:row>37</xdr:row>
      <xdr:rowOff>137053</xdr:rowOff>
    </xdr:to>
    <xdr:sp macro="" textlink="">
      <xdr:nvSpPr>
        <xdr:cNvPr id="533" name="楕円 532"/>
        <xdr:cNvSpPr/>
      </xdr:nvSpPr>
      <xdr:spPr>
        <a:xfrm>
          <a:off x="15430500" y="637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128181</xdr:rowOff>
    </xdr:from>
    <xdr:ext cx="534377" cy="259045"/>
    <xdr:sp macro="" textlink="">
      <xdr:nvSpPr>
        <xdr:cNvPr id="534" name="テキスト ボックス 533"/>
        <xdr:cNvSpPr txBox="1"/>
      </xdr:nvSpPr>
      <xdr:spPr>
        <a:xfrm>
          <a:off x="15214111" y="64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17211</xdr:rowOff>
    </xdr:from>
    <xdr:to>
      <xdr:col>76</xdr:col>
      <xdr:colOff>165100</xdr:colOff>
      <xdr:row>37</xdr:row>
      <xdr:rowOff>118811</xdr:rowOff>
    </xdr:to>
    <xdr:sp macro="" textlink="">
      <xdr:nvSpPr>
        <xdr:cNvPr id="535" name="楕円 534"/>
        <xdr:cNvSpPr/>
      </xdr:nvSpPr>
      <xdr:spPr>
        <a:xfrm>
          <a:off x="14541500" y="636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109938</xdr:rowOff>
    </xdr:from>
    <xdr:ext cx="534377" cy="259045"/>
    <xdr:sp macro="" textlink="">
      <xdr:nvSpPr>
        <xdr:cNvPr id="536" name="テキスト ボックス 535"/>
        <xdr:cNvSpPr txBox="1"/>
      </xdr:nvSpPr>
      <xdr:spPr>
        <a:xfrm>
          <a:off x="14325111" y="645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88488</xdr:rowOff>
    </xdr:from>
    <xdr:to>
      <xdr:col>72</xdr:col>
      <xdr:colOff>38100</xdr:colOff>
      <xdr:row>38</xdr:row>
      <xdr:rowOff>18638</xdr:rowOff>
    </xdr:to>
    <xdr:sp macro="" textlink="">
      <xdr:nvSpPr>
        <xdr:cNvPr id="537" name="楕円 536"/>
        <xdr:cNvSpPr/>
      </xdr:nvSpPr>
      <xdr:spPr>
        <a:xfrm>
          <a:off x="13652500" y="64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9765</xdr:rowOff>
    </xdr:from>
    <xdr:ext cx="534377" cy="259045"/>
    <xdr:sp macro="" textlink="">
      <xdr:nvSpPr>
        <xdr:cNvPr id="538" name="テキスト ボックス 537"/>
        <xdr:cNvSpPr txBox="1"/>
      </xdr:nvSpPr>
      <xdr:spPr>
        <a:xfrm>
          <a:off x="13436111" y="652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75916</xdr:rowOff>
    </xdr:from>
    <xdr:to>
      <xdr:col>67</xdr:col>
      <xdr:colOff>101600</xdr:colOff>
      <xdr:row>38</xdr:row>
      <xdr:rowOff>6066</xdr:rowOff>
    </xdr:to>
    <xdr:sp macro="" textlink="">
      <xdr:nvSpPr>
        <xdr:cNvPr id="539" name="楕円 538"/>
        <xdr:cNvSpPr/>
      </xdr:nvSpPr>
      <xdr:spPr>
        <a:xfrm>
          <a:off x="12763500" y="641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168643</xdr:rowOff>
    </xdr:from>
    <xdr:ext cx="534377" cy="259045"/>
    <xdr:sp macro="" textlink="">
      <xdr:nvSpPr>
        <xdr:cNvPr id="540" name="テキスト ボックス 539"/>
        <xdr:cNvSpPr txBox="1"/>
      </xdr:nvSpPr>
      <xdr:spPr>
        <a:xfrm>
          <a:off x="12547111" y="651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113526</xdr:rowOff>
    </xdr:from>
    <xdr:to>
      <xdr:col>85</xdr:col>
      <xdr:colOff>127000</xdr:colOff>
      <xdr:row>56</xdr:row>
      <xdr:rowOff>93017</xdr:rowOff>
    </xdr:to>
    <xdr:cxnSp macro="">
      <xdr:nvCxnSpPr>
        <xdr:cNvPr id="572" name="直線コネクタ 571"/>
        <xdr:cNvCxnSpPr/>
      </xdr:nvCxnSpPr>
      <xdr:spPr>
        <a:xfrm>
          <a:off x="15481300" y="9543276"/>
          <a:ext cx="838200" cy="1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113526</xdr:rowOff>
    </xdr:from>
    <xdr:to>
      <xdr:col>81</xdr:col>
      <xdr:colOff>50800</xdr:colOff>
      <xdr:row>56</xdr:row>
      <xdr:rowOff>107745</xdr:rowOff>
    </xdr:to>
    <xdr:cxnSp macro="">
      <xdr:nvCxnSpPr>
        <xdr:cNvPr id="575" name="直線コネクタ 574"/>
        <xdr:cNvCxnSpPr/>
      </xdr:nvCxnSpPr>
      <xdr:spPr>
        <a:xfrm flipV="1">
          <a:off x="14592300" y="9543276"/>
          <a:ext cx="889000" cy="16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19065</xdr:rowOff>
    </xdr:from>
    <xdr:to>
      <xdr:col>76</xdr:col>
      <xdr:colOff>114300</xdr:colOff>
      <xdr:row>56</xdr:row>
      <xdr:rowOff>107745</xdr:rowOff>
    </xdr:to>
    <xdr:cxnSp macro="">
      <xdr:nvCxnSpPr>
        <xdr:cNvPr id="578" name="直線コネクタ 577"/>
        <xdr:cNvCxnSpPr/>
      </xdr:nvCxnSpPr>
      <xdr:spPr>
        <a:xfrm>
          <a:off x="13703300" y="9620265"/>
          <a:ext cx="889000" cy="8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14623</xdr:rowOff>
    </xdr:from>
    <xdr:to>
      <xdr:col>71</xdr:col>
      <xdr:colOff>177800</xdr:colOff>
      <xdr:row>56</xdr:row>
      <xdr:rowOff>19065</xdr:rowOff>
    </xdr:to>
    <xdr:cxnSp macro="">
      <xdr:nvCxnSpPr>
        <xdr:cNvPr id="581" name="直線コネクタ 580"/>
        <xdr:cNvCxnSpPr/>
      </xdr:nvCxnSpPr>
      <xdr:spPr>
        <a:xfrm>
          <a:off x="12814300" y="9272923"/>
          <a:ext cx="889000" cy="34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88214</xdr:rowOff>
    </xdr:from>
    <xdr:to>
      <xdr:col>67</xdr:col>
      <xdr:colOff>101600</xdr:colOff>
      <xdr:row>56</xdr:row>
      <xdr:rowOff>18364</xdr:rowOff>
    </xdr:to>
    <xdr:sp macro="" textlink="">
      <xdr:nvSpPr>
        <xdr:cNvPr id="584" name="フローチャート: 判断 583"/>
        <xdr:cNvSpPr/>
      </xdr:nvSpPr>
      <xdr:spPr>
        <a:xfrm>
          <a:off x="12763500" y="95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9491</xdr:rowOff>
    </xdr:from>
    <xdr:ext cx="534377" cy="259045"/>
    <xdr:sp macro="" textlink="">
      <xdr:nvSpPr>
        <xdr:cNvPr id="585" name="テキスト ボックス 584"/>
        <xdr:cNvSpPr txBox="1"/>
      </xdr:nvSpPr>
      <xdr:spPr>
        <a:xfrm>
          <a:off x="12547111" y="96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42217</xdr:rowOff>
    </xdr:from>
    <xdr:to>
      <xdr:col>85</xdr:col>
      <xdr:colOff>177800</xdr:colOff>
      <xdr:row>56</xdr:row>
      <xdr:rowOff>143817</xdr:rowOff>
    </xdr:to>
    <xdr:sp macro="" textlink="">
      <xdr:nvSpPr>
        <xdr:cNvPr id="591" name="楕円 590"/>
        <xdr:cNvSpPr/>
      </xdr:nvSpPr>
      <xdr:spPr>
        <a:xfrm>
          <a:off x="16268700" y="964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20644</xdr:rowOff>
    </xdr:from>
    <xdr:ext cx="534377" cy="259045"/>
    <xdr:sp macro="" textlink="">
      <xdr:nvSpPr>
        <xdr:cNvPr id="592" name="教育費該当値テキスト"/>
        <xdr:cNvSpPr txBox="1"/>
      </xdr:nvSpPr>
      <xdr:spPr>
        <a:xfrm>
          <a:off x="16370300" y="962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62726</xdr:rowOff>
    </xdr:from>
    <xdr:to>
      <xdr:col>81</xdr:col>
      <xdr:colOff>101600</xdr:colOff>
      <xdr:row>55</xdr:row>
      <xdr:rowOff>164326</xdr:rowOff>
    </xdr:to>
    <xdr:sp macro="" textlink="">
      <xdr:nvSpPr>
        <xdr:cNvPr id="593" name="楕円 592"/>
        <xdr:cNvSpPr/>
      </xdr:nvSpPr>
      <xdr:spPr>
        <a:xfrm>
          <a:off x="15430500" y="94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9403</xdr:rowOff>
    </xdr:from>
    <xdr:ext cx="534377" cy="259045"/>
    <xdr:sp macro="" textlink="">
      <xdr:nvSpPr>
        <xdr:cNvPr id="594" name="テキスト ボックス 593"/>
        <xdr:cNvSpPr txBox="1"/>
      </xdr:nvSpPr>
      <xdr:spPr>
        <a:xfrm>
          <a:off x="15214111" y="926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56945</xdr:rowOff>
    </xdr:from>
    <xdr:to>
      <xdr:col>76</xdr:col>
      <xdr:colOff>165100</xdr:colOff>
      <xdr:row>56</xdr:row>
      <xdr:rowOff>158545</xdr:rowOff>
    </xdr:to>
    <xdr:sp macro="" textlink="">
      <xdr:nvSpPr>
        <xdr:cNvPr id="595" name="楕円 594"/>
        <xdr:cNvSpPr/>
      </xdr:nvSpPr>
      <xdr:spPr>
        <a:xfrm>
          <a:off x="14541500" y="96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3622</xdr:rowOff>
    </xdr:from>
    <xdr:ext cx="534377" cy="259045"/>
    <xdr:sp macro="" textlink="">
      <xdr:nvSpPr>
        <xdr:cNvPr id="596" name="テキスト ボックス 595"/>
        <xdr:cNvSpPr txBox="1"/>
      </xdr:nvSpPr>
      <xdr:spPr>
        <a:xfrm>
          <a:off x="14325111" y="943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139715</xdr:rowOff>
    </xdr:from>
    <xdr:to>
      <xdr:col>72</xdr:col>
      <xdr:colOff>38100</xdr:colOff>
      <xdr:row>56</xdr:row>
      <xdr:rowOff>69865</xdr:rowOff>
    </xdr:to>
    <xdr:sp macro="" textlink="">
      <xdr:nvSpPr>
        <xdr:cNvPr id="597" name="楕円 596"/>
        <xdr:cNvSpPr/>
      </xdr:nvSpPr>
      <xdr:spPr>
        <a:xfrm>
          <a:off x="13652500" y="956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86392</xdr:rowOff>
    </xdr:from>
    <xdr:ext cx="534377" cy="259045"/>
    <xdr:sp macro="" textlink="">
      <xdr:nvSpPr>
        <xdr:cNvPr id="598" name="テキスト ボックス 597"/>
        <xdr:cNvSpPr txBox="1"/>
      </xdr:nvSpPr>
      <xdr:spPr>
        <a:xfrm>
          <a:off x="13436111" y="934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135273</xdr:rowOff>
    </xdr:from>
    <xdr:to>
      <xdr:col>67</xdr:col>
      <xdr:colOff>101600</xdr:colOff>
      <xdr:row>54</xdr:row>
      <xdr:rowOff>65423</xdr:rowOff>
    </xdr:to>
    <xdr:sp macro="" textlink="">
      <xdr:nvSpPr>
        <xdr:cNvPr id="599" name="楕円 598"/>
        <xdr:cNvSpPr/>
      </xdr:nvSpPr>
      <xdr:spPr>
        <a:xfrm>
          <a:off x="12763500" y="922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81950</xdr:rowOff>
    </xdr:from>
    <xdr:ext cx="534377" cy="259045"/>
    <xdr:sp macro="" textlink="">
      <xdr:nvSpPr>
        <xdr:cNvPr id="600" name="テキスト ボックス 599"/>
        <xdr:cNvSpPr txBox="1"/>
      </xdr:nvSpPr>
      <xdr:spPr>
        <a:xfrm>
          <a:off x="12547111" y="89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138468</xdr:rowOff>
    </xdr:from>
    <xdr:to>
      <xdr:col>85</xdr:col>
      <xdr:colOff>127000</xdr:colOff>
      <xdr:row>78</xdr:row>
      <xdr:rowOff>114591</xdr:rowOff>
    </xdr:to>
    <xdr:cxnSp macro="">
      <xdr:nvCxnSpPr>
        <xdr:cNvPr id="629" name="直線コネクタ 628"/>
        <xdr:cNvCxnSpPr/>
      </xdr:nvCxnSpPr>
      <xdr:spPr>
        <a:xfrm flipV="1">
          <a:off x="15481300" y="13340118"/>
          <a:ext cx="838200" cy="14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101185</xdr:rowOff>
    </xdr:from>
    <xdr:ext cx="469744" cy="259045"/>
    <xdr:sp macro="" textlink="">
      <xdr:nvSpPr>
        <xdr:cNvPr id="630" name="災害復旧費平均値テキスト"/>
        <xdr:cNvSpPr txBox="1"/>
      </xdr:nvSpPr>
      <xdr:spPr>
        <a:xfrm>
          <a:off x="16370300" y="13474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53811</xdr:rowOff>
    </xdr:from>
    <xdr:to>
      <xdr:col>81</xdr:col>
      <xdr:colOff>50800</xdr:colOff>
      <xdr:row>78</xdr:row>
      <xdr:rowOff>114591</xdr:rowOff>
    </xdr:to>
    <xdr:cxnSp macro="">
      <xdr:nvCxnSpPr>
        <xdr:cNvPr id="632" name="直線コネクタ 631"/>
        <xdr:cNvCxnSpPr/>
      </xdr:nvCxnSpPr>
      <xdr:spPr>
        <a:xfrm>
          <a:off x="14592300" y="13426911"/>
          <a:ext cx="889000" cy="6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58729</xdr:rowOff>
    </xdr:from>
    <xdr:ext cx="469744" cy="259045"/>
    <xdr:sp macro="" textlink="">
      <xdr:nvSpPr>
        <xdr:cNvPr id="634" name="テキスト ボックス 633"/>
        <xdr:cNvSpPr txBox="1"/>
      </xdr:nvSpPr>
      <xdr:spPr>
        <a:xfrm>
          <a:off x="15246428" y="1360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40309</xdr:rowOff>
    </xdr:from>
    <xdr:to>
      <xdr:col>76</xdr:col>
      <xdr:colOff>114300</xdr:colOff>
      <xdr:row>78</xdr:row>
      <xdr:rowOff>53811</xdr:rowOff>
    </xdr:to>
    <xdr:cxnSp macro="">
      <xdr:nvCxnSpPr>
        <xdr:cNvPr id="635" name="直線コネクタ 634"/>
        <xdr:cNvCxnSpPr/>
      </xdr:nvCxnSpPr>
      <xdr:spPr>
        <a:xfrm>
          <a:off x="13703300" y="13241959"/>
          <a:ext cx="889000" cy="18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69766</xdr:rowOff>
    </xdr:from>
    <xdr:ext cx="469744" cy="259045"/>
    <xdr:sp macro="" textlink="">
      <xdr:nvSpPr>
        <xdr:cNvPr id="637" name="テキスト ボックス 636"/>
        <xdr:cNvSpPr txBox="1"/>
      </xdr:nvSpPr>
      <xdr:spPr>
        <a:xfrm>
          <a:off x="14357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40309</xdr:rowOff>
    </xdr:from>
    <xdr:to>
      <xdr:col>71</xdr:col>
      <xdr:colOff>177800</xdr:colOff>
      <xdr:row>77</xdr:row>
      <xdr:rowOff>79032</xdr:rowOff>
    </xdr:to>
    <xdr:cxnSp macro="">
      <xdr:nvCxnSpPr>
        <xdr:cNvPr id="638" name="直線コネクタ 637"/>
        <xdr:cNvCxnSpPr/>
      </xdr:nvCxnSpPr>
      <xdr:spPr>
        <a:xfrm flipV="1">
          <a:off x="12814300" y="13241959"/>
          <a:ext cx="889000" cy="3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57002</xdr:rowOff>
    </xdr:from>
    <xdr:ext cx="469744" cy="259045"/>
    <xdr:sp macro="" textlink="">
      <xdr:nvSpPr>
        <xdr:cNvPr id="640" name="テキスト ボックス 639"/>
        <xdr:cNvSpPr txBox="1"/>
      </xdr:nvSpPr>
      <xdr:spPr>
        <a:xfrm>
          <a:off x="13468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90106</xdr:rowOff>
    </xdr:from>
    <xdr:to>
      <xdr:col>67</xdr:col>
      <xdr:colOff>101600</xdr:colOff>
      <xdr:row>79</xdr:row>
      <xdr:rowOff>20256</xdr:rowOff>
    </xdr:to>
    <xdr:sp macro="" textlink="">
      <xdr:nvSpPr>
        <xdr:cNvPr id="641" name="フローチャート: 判断 640"/>
        <xdr:cNvSpPr/>
      </xdr:nvSpPr>
      <xdr:spPr>
        <a:xfrm>
          <a:off x="12763500" y="1346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11383</xdr:rowOff>
    </xdr:from>
    <xdr:ext cx="469744" cy="259045"/>
    <xdr:sp macro="" textlink="">
      <xdr:nvSpPr>
        <xdr:cNvPr id="642" name="テキスト ボックス 641"/>
        <xdr:cNvSpPr txBox="1"/>
      </xdr:nvSpPr>
      <xdr:spPr>
        <a:xfrm>
          <a:off x="12579428" y="1355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87668</xdr:rowOff>
    </xdr:from>
    <xdr:to>
      <xdr:col>85</xdr:col>
      <xdr:colOff>177800</xdr:colOff>
      <xdr:row>78</xdr:row>
      <xdr:rowOff>17818</xdr:rowOff>
    </xdr:to>
    <xdr:sp macro="" textlink="">
      <xdr:nvSpPr>
        <xdr:cNvPr id="648" name="楕円 647"/>
        <xdr:cNvSpPr/>
      </xdr:nvSpPr>
      <xdr:spPr>
        <a:xfrm>
          <a:off x="16268700" y="132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110545</xdr:rowOff>
    </xdr:from>
    <xdr:ext cx="534377" cy="259045"/>
    <xdr:sp macro="" textlink="">
      <xdr:nvSpPr>
        <xdr:cNvPr id="649" name="災害復旧費該当値テキスト"/>
        <xdr:cNvSpPr txBox="1"/>
      </xdr:nvSpPr>
      <xdr:spPr>
        <a:xfrm>
          <a:off x="16370300" y="1314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63791</xdr:rowOff>
    </xdr:from>
    <xdr:to>
      <xdr:col>81</xdr:col>
      <xdr:colOff>101600</xdr:colOff>
      <xdr:row>78</xdr:row>
      <xdr:rowOff>165391</xdr:rowOff>
    </xdr:to>
    <xdr:sp macro="" textlink="">
      <xdr:nvSpPr>
        <xdr:cNvPr id="650" name="楕円 649"/>
        <xdr:cNvSpPr/>
      </xdr:nvSpPr>
      <xdr:spPr>
        <a:xfrm>
          <a:off x="15430500" y="1343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10468</xdr:rowOff>
    </xdr:from>
    <xdr:ext cx="469744" cy="259045"/>
    <xdr:sp macro="" textlink="">
      <xdr:nvSpPr>
        <xdr:cNvPr id="651" name="テキスト ボックス 650"/>
        <xdr:cNvSpPr txBox="1"/>
      </xdr:nvSpPr>
      <xdr:spPr>
        <a:xfrm>
          <a:off x="15246428" y="1321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3011</xdr:rowOff>
    </xdr:from>
    <xdr:to>
      <xdr:col>76</xdr:col>
      <xdr:colOff>165100</xdr:colOff>
      <xdr:row>78</xdr:row>
      <xdr:rowOff>104611</xdr:rowOff>
    </xdr:to>
    <xdr:sp macro="" textlink="">
      <xdr:nvSpPr>
        <xdr:cNvPr id="652" name="楕円 651"/>
        <xdr:cNvSpPr/>
      </xdr:nvSpPr>
      <xdr:spPr>
        <a:xfrm>
          <a:off x="14541500" y="133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121138</xdr:rowOff>
    </xdr:from>
    <xdr:ext cx="534377" cy="259045"/>
    <xdr:sp macro="" textlink="">
      <xdr:nvSpPr>
        <xdr:cNvPr id="653" name="テキスト ボックス 652"/>
        <xdr:cNvSpPr txBox="1"/>
      </xdr:nvSpPr>
      <xdr:spPr>
        <a:xfrm>
          <a:off x="14325111" y="1315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160959</xdr:rowOff>
    </xdr:from>
    <xdr:to>
      <xdr:col>72</xdr:col>
      <xdr:colOff>38100</xdr:colOff>
      <xdr:row>77</xdr:row>
      <xdr:rowOff>91109</xdr:rowOff>
    </xdr:to>
    <xdr:sp macro="" textlink="">
      <xdr:nvSpPr>
        <xdr:cNvPr id="654" name="楕円 653"/>
        <xdr:cNvSpPr/>
      </xdr:nvSpPr>
      <xdr:spPr>
        <a:xfrm>
          <a:off x="13652500" y="1319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107637</xdr:rowOff>
    </xdr:from>
    <xdr:ext cx="534377" cy="259045"/>
    <xdr:sp macro="" textlink="">
      <xdr:nvSpPr>
        <xdr:cNvPr id="655" name="テキスト ボックス 654"/>
        <xdr:cNvSpPr txBox="1"/>
      </xdr:nvSpPr>
      <xdr:spPr>
        <a:xfrm>
          <a:off x="13436111" y="1296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28232</xdr:rowOff>
    </xdr:from>
    <xdr:to>
      <xdr:col>67</xdr:col>
      <xdr:colOff>101600</xdr:colOff>
      <xdr:row>77</xdr:row>
      <xdr:rowOff>129832</xdr:rowOff>
    </xdr:to>
    <xdr:sp macro="" textlink="">
      <xdr:nvSpPr>
        <xdr:cNvPr id="656" name="楕円 655"/>
        <xdr:cNvSpPr/>
      </xdr:nvSpPr>
      <xdr:spPr>
        <a:xfrm>
          <a:off x="12763500" y="1322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146359</xdr:rowOff>
    </xdr:from>
    <xdr:ext cx="534377" cy="259045"/>
    <xdr:sp macro="" textlink="">
      <xdr:nvSpPr>
        <xdr:cNvPr id="657" name="テキスト ボックス 656"/>
        <xdr:cNvSpPr txBox="1"/>
      </xdr:nvSpPr>
      <xdr:spPr>
        <a:xfrm>
          <a:off x="12547111" y="1300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41697</xdr:rowOff>
    </xdr:from>
    <xdr:to>
      <xdr:col>85</xdr:col>
      <xdr:colOff>127000</xdr:colOff>
      <xdr:row>94</xdr:row>
      <xdr:rowOff>95710</xdr:rowOff>
    </xdr:to>
    <xdr:cxnSp macro="">
      <xdr:nvCxnSpPr>
        <xdr:cNvPr id="688" name="直線コネクタ 687"/>
        <xdr:cNvCxnSpPr/>
      </xdr:nvCxnSpPr>
      <xdr:spPr>
        <a:xfrm flipV="1">
          <a:off x="15481300" y="15986547"/>
          <a:ext cx="838200" cy="22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81130</xdr:rowOff>
    </xdr:from>
    <xdr:to>
      <xdr:col>81</xdr:col>
      <xdr:colOff>50800</xdr:colOff>
      <xdr:row>94</xdr:row>
      <xdr:rowOff>95710</xdr:rowOff>
    </xdr:to>
    <xdr:cxnSp macro="">
      <xdr:nvCxnSpPr>
        <xdr:cNvPr id="691" name="直線コネクタ 690"/>
        <xdr:cNvCxnSpPr/>
      </xdr:nvCxnSpPr>
      <xdr:spPr>
        <a:xfrm>
          <a:off x="14592300" y="16197430"/>
          <a:ext cx="889000" cy="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77603</xdr:rowOff>
    </xdr:from>
    <xdr:to>
      <xdr:col>76</xdr:col>
      <xdr:colOff>114300</xdr:colOff>
      <xdr:row>94</xdr:row>
      <xdr:rowOff>81130</xdr:rowOff>
    </xdr:to>
    <xdr:cxnSp macro="">
      <xdr:nvCxnSpPr>
        <xdr:cNvPr id="694" name="直線コネクタ 693"/>
        <xdr:cNvCxnSpPr/>
      </xdr:nvCxnSpPr>
      <xdr:spPr>
        <a:xfrm>
          <a:off x="13703300" y="16193903"/>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121886</xdr:rowOff>
    </xdr:from>
    <xdr:to>
      <xdr:col>71</xdr:col>
      <xdr:colOff>177800</xdr:colOff>
      <xdr:row>94</xdr:row>
      <xdr:rowOff>77603</xdr:rowOff>
    </xdr:to>
    <xdr:cxnSp macro="">
      <xdr:nvCxnSpPr>
        <xdr:cNvPr id="697" name="直線コネクタ 696"/>
        <xdr:cNvCxnSpPr/>
      </xdr:nvCxnSpPr>
      <xdr:spPr>
        <a:xfrm>
          <a:off x="12814300" y="16066736"/>
          <a:ext cx="889000" cy="12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116315</xdr:rowOff>
    </xdr:from>
    <xdr:to>
      <xdr:col>67</xdr:col>
      <xdr:colOff>101600</xdr:colOff>
      <xdr:row>95</xdr:row>
      <xdr:rowOff>46465</xdr:rowOff>
    </xdr:to>
    <xdr:sp macro="" textlink="">
      <xdr:nvSpPr>
        <xdr:cNvPr id="700" name="フローチャート: 判断 699"/>
        <xdr:cNvSpPr/>
      </xdr:nvSpPr>
      <xdr:spPr>
        <a:xfrm>
          <a:off x="12763500" y="1623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37592</xdr:rowOff>
    </xdr:from>
    <xdr:ext cx="534377" cy="259045"/>
    <xdr:sp macro="" textlink="">
      <xdr:nvSpPr>
        <xdr:cNvPr id="701" name="テキスト ボックス 700"/>
        <xdr:cNvSpPr txBox="1"/>
      </xdr:nvSpPr>
      <xdr:spPr>
        <a:xfrm>
          <a:off x="12547111" y="1632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162347</xdr:rowOff>
    </xdr:from>
    <xdr:to>
      <xdr:col>85</xdr:col>
      <xdr:colOff>177800</xdr:colOff>
      <xdr:row>93</xdr:row>
      <xdr:rowOff>92497</xdr:rowOff>
    </xdr:to>
    <xdr:sp macro="" textlink="">
      <xdr:nvSpPr>
        <xdr:cNvPr id="707" name="楕円 706"/>
        <xdr:cNvSpPr/>
      </xdr:nvSpPr>
      <xdr:spPr>
        <a:xfrm>
          <a:off x="16268700" y="159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13774</xdr:rowOff>
    </xdr:from>
    <xdr:ext cx="534377" cy="259045"/>
    <xdr:sp macro="" textlink="">
      <xdr:nvSpPr>
        <xdr:cNvPr id="708" name="公債費該当値テキスト"/>
        <xdr:cNvSpPr txBox="1"/>
      </xdr:nvSpPr>
      <xdr:spPr>
        <a:xfrm>
          <a:off x="16370300" y="157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44910</xdr:rowOff>
    </xdr:from>
    <xdr:to>
      <xdr:col>81</xdr:col>
      <xdr:colOff>101600</xdr:colOff>
      <xdr:row>94</xdr:row>
      <xdr:rowOff>146510</xdr:rowOff>
    </xdr:to>
    <xdr:sp macro="" textlink="">
      <xdr:nvSpPr>
        <xdr:cNvPr id="709" name="楕円 708"/>
        <xdr:cNvSpPr/>
      </xdr:nvSpPr>
      <xdr:spPr>
        <a:xfrm>
          <a:off x="15430500" y="161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163037</xdr:rowOff>
    </xdr:from>
    <xdr:ext cx="534377" cy="259045"/>
    <xdr:sp macro="" textlink="">
      <xdr:nvSpPr>
        <xdr:cNvPr id="710" name="テキスト ボックス 709"/>
        <xdr:cNvSpPr txBox="1"/>
      </xdr:nvSpPr>
      <xdr:spPr>
        <a:xfrm>
          <a:off x="15214111" y="1593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30330</xdr:rowOff>
    </xdr:from>
    <xdr:to>
      <xdr:col>76</xdr:col>
      <xdr:colOff>165100</xdr:colOff>
      <xdr:row>94</xdr:row>
      <xdr:rowOff>131930</xdr:rowOff>
    </xdr:to>
    <xdr:sp macro="" textlink="">
      <xdr:nvSpPr>
        <xdr:cNvPr id="711" name="楕円 710"/>
        <xdr:cNvSpPr/>
      </xdr:nvSpPr>
      <xdr:spPr>
        <a:xfrm>
          <a:off x="14541500" y="161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148457</xdr:rowOff>
    </xdr:from>
    <xdr:ext cx="534377" cy="259045"/>
    <xdr:sp macro="" textlink="">
      <xdr:nvSpPr>
        <xdr:cNvPr id="712" name="テキスト ボックス 711"/>
        <xdr:cNvSpPr txBox="1"/>
      </xdr:nvSpPr>
      <xdr:spPr>
        <a:xfrm>
          <a:off x="14325111" y="1592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26803</xdr:rowOff>
    </xdr:from>
    <xdr:to>
      <xdr:col>72</xdr:col>
      <xdr:colOff>38100</xdr:colOff>
      <xdr:row>94</xdr:row>
      <xdr:rowOff>128403</xdr:rowOff>
    </xdr:to>
    <xdr:sp macro="" textlink="">
      <xdr:nvSpPr>
        <xdr:cNvPr id="713" name="楕円 712"/>
        <xdr:cNvSpPr/>
      </xdr:nvSpPr>
      <xdr:spPr>
        <a:xfrm>
          <a:off x="13652500" y="1614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144930</xdr:rowOff>
    </xdr:from>
    <xdr:ext cx="534377" cy="259045"/>
    <xdr:sp macro="" textlink="">
      <xdr:nvSpPr>
        <xdr:cNvPr id="714" name="テキスト ボックス 713"/>
        <xdr:cNvSpPr txBox="1"/>
      </xdr:nvSpPr>
      <xdr:spPr>
        <a:xfrm>
          <a:off x="13436111" y="1591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71086</xdr:rowOff>
    </xdr:from>
    <xdr:to>
      <xdr:col>67</xdr:col>
      <xdr:colOff>101600</xdr:colOff>
      <xdr:row>94</xdr:row>
      <xdr:rowOff>1236</xdr:rowOff>
    </xdr:to>
    <xdr:sp macro="" textlink="">
      <xdr:nvSpPr>
        <xdr:cNvPr id="715" name="楕円 714"/>
        <xdr:cNvSpPr/>
      </xdr:nvSpPr>
      <xdr:spPr>
        <a:xfrm>
          <a:off x="12763500" y="1601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17763</xdr:rowOff>
    </xdr:from>
    <xdr:ext cx="534377" cy="259045"/>
    <xdr:sp macro="" textlink="">
      <xdr:nvSpPr>
        <xdr:cNvPr id="716" name="テキスト ボックス 715"/>
        <xdr:cNvSpPr txBox="1"/>
      </xdr:nvSpPr>
      <xdr:spPr>
        <a:xfrm>
          <a:off x="12547111" y="1579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50495</xdr:rowOff>
    </xdr:from>
    <xdr:to>
      <xdr:col>98</xdr:col>
      <xdr:colOff>38100</xdr:colOff>
      <xdr:row>38</xdr:row>
      <xdr:rowOff>152095</xdr:rowOff>
    </xdr:to>
    <xdr:sp macro="" textlink="">
      <xdr:nvSpPr>
        <xdr:cNvPr id="755" name="フローチャート: 判断 754"/>
        <xdr:cNvSpPr/>
      </xdr:nvSpPr>
      <xdr:spPr>
        <a:xfrm>
          <a:off x="18605500" y="65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168622</xdr:rowOff>
    </xdr:from>
    <xdr:ext cx="378565" cy="259045"/>
    <xdr:sp macro="" textlink="">
      <xdr:nvSpPr>
        <xdr:cNvPr id="756" name="テキスト ボックス 755"/>
        <xdr:cNvSpPr txBox="1"/>
      </xdr:nvSpPr>
      <xdr:spPr>
        <a:xfrm>
          <a:off x="18467017" y="634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84,472</a:t>
          </a:r>
          <a:r>
            <a:rPr kumimoji="1" lang="ja-JP" altLang="en-US" sz="1300">
              <a:latin typeface="ＭＳ Ｐゴシック" panose="020B0600070205080204" pitchFamily="50" charset="-128"/>
              <a:ea typeface="ＭＳ Ｐゴシック" panose="020B0600070205080204" pitchFamily="50" charset="-128"/>
            </a:rPr>
            <a:t>円となっている。高い水準となった平成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年度は文化交流館建設事業の増が主な要因である。令和元年度は、退職金の増により前年度比</a:t>
          </a:r>
          <a:r>
            <a:rPr kumimoji="1" lang="en-US" altLang="ja-JP" sz="1300">
              <a:latin typeface="ＭＳ Ｐゴシック" panose="020B0600070205080204" pitchFamily="50" charset="-128"/>
              <a:ea typeface="ＭＳ Ｐゴシック" panose="020B0600070205080204" pitchFamily="50" charset="-128"/>
            </a:rPr>
            <a:t>2,042</a:t>
          </a:r>
          <a:r>
            <a:rPr kumimoji="1" lang="ja-JP" altLang="en-US" sz="1300">
              <a:latin typeface="ＭＳ Ｐゴシック" panose="020B0600070205080204" pitchFamily="50" charset="-128"/>
              <a:ea typeface="ＭＳ Ｐゴシック" panose="020B0600070205080204" pitchFamily="50" charset="-128"/>
            </a:rPr>
            <a:t>円の増額となった。民生費は住民一人当たり</a:t>
          </a:r>
          <a:r>
            <a:rPr kumimoji="1" lang="en-US" altLang="ja-JP" sz="1300">
              <a:latin typeface="ＭＳ Ｐゴシック" panose="020B0600070205080204" pitchFamily="50" charset="-128"/>
              <a:ea typeface="ＭＳ Ｐゴシック" panose="020B0600070205080204" pitchFamily="50" charset="-128"/>
            </a:rPr>
            <a:t>146,271</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年度に震災関連事業が概ね完了したことにより、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年度は類似団体平均を下回った。元年度は待機児童対策事業やひがし保育園建設事業の増により前年度比</a:t>
          </a:r>
          <a:r>
            <a:rPr kumimoji="1" lang="en-US" altLang="ja-JP" sz="1300">
              <a:latin typeface="ＭＳ Ｐゴシック" panose="020B0600070205080204" pitchFamily="50" charset="-128"/>
              <a:ea typeface="ＭＳ Ｐゴシック" panose="020B0600070205080204" pitchFamily="50" charset="-128"/>
            </a:rPr>
            <a:t>7,697</a:t>
          </a:r>
          <a:r>
            <a:rPr kumimoji="1" lang="ja-JP" altLang="en-US" sz="1300">
              <a:latin typeface="ＭＳ Ｐゴシック" panose="020B0600070205080204" pitchFamily="50" charset="-128"/>
              <a:ea typeface="ＭＳ Ｐゴシック" panose="020B0600070205080204" pitchFamily="50" charset="-128"/>
            </a:rPr>
            <a:t>円の増額となった。農林水産業費は住民一人当たり</a:t>
          </a:r>
          <a:r>
            <a:rPr kumimoji="1" lang="en-US" altLang="ja-JP" sz="1300">
              <a:latin typeface="ＭＳ Ｐゴシック" panose="020B0600070205080204" pitchFamily="50" charset="-128"/>
              <a:ea typeface="ＭＳ Ｐゴシック" panose="020B0600070205080204" pitchFamily="50" charset="-128"/>
            </a:rPr>
            <a:t>43,927</a:t>
          </a:r>
          <a:r>
            <a:rPr kumimoji="1" lang="ja-JP" altLang="en-US" sz="1300">
              <a:latin typeface="ＭＳ Ｐゴシック" panose="020B0600070205080204" pitchFamily="50" charset="-128"/>
              <a:ea typeface="ＭＳ Ｐゴシック" panose="020B0600070205080204" pitchFamily="50" charset="-128"/>
            </a:rPr>
            <a:t>円となっている。ふくしま森林再生事業をはじめとする震災関連事業や豪雪農業災害対策事業の増に伴い</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年度まで増加傾向にあったが、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年度は豪雪農業災害対策事業が完了したため減少した。</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年度は強い農業基盤づくり事業等により増額、</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年度及び元年度はため池放射性物質対策事業により増額となり、元年度は前年度比</a:t>
          </a:r>
          <a:r>
            <a:rPr kumimoji="1" lang="en-US" altLang="ja-JP" sz="1300">
              <a:latin typeface="ＭＳ Ｐゴシック" panose="020B0600070205080204" pitchFamily="50" charset="-128"/>
              <a:ea typeface="ＭＳ Ｐゴシック" panose="020B0600070205080204" pitchFamily="50" charset="-128"/>
            </a:rPr>
            <a:t>9,094</a:t>
          </a:r>
          <a:r>
            <a:rPr kumimoji="1" lang="ja-JP" altLang="en-US" sz="1300">
              <a:latin typeface="ＭＳ Ｐゴシック" panose="020B0600070205080204" pitchFamily="50" charset="-128"/>
              <a:ea typeface="ＭＳ Ｐゴシック" panose="020B0600070205080204" pitchFamily="50" charset="-128"/>
            </a:rPr>
            <a:t>円の増額となった。商工費は住民一人当たり</a:t>
          </a:r>
          <a:r>
            <a:rPr kumimoji="1" lang="en-US" altLang="ja-JP" sz="1300">
              <a:latin typeface="ＭＳ Ｐゴシック" panose="020B0600070205080204" pitchFamily="50" charset="-128"/>
              <a:ea typeface="ＭＳ Ｐゴシック" panose="020B0600070205080204" pitchFamily="50" charset="-128"/>
            </a:rPr>
            <a:t>15,666</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類似団体平均を大幅に上回っているのは、多世代交流センターリニューアル事業や中心市街地市民交流センター（マイタウン白河）改修事業、大信地域市民交流センター建設事業などのハード事業が主な要因である。元年度は中心市街地共同住宅供給事業の減により前年度比</a:t>
          </a:r>
          <a:r>
            <a:rPr kumimoji="1" lang="en-US" altLang="ja-JP" sz="1300">
              <a:latin typeface="ＭＳ Ｐゴシック" panose="020B0600070205080204" pitchFamily="50" charset="-128"/>
              <a:ea typeface="ＭＳ Ｐゴシック" panose="020B0600070205080204" pitchFamily="50" charset="-128"/>
            </a:rPr>
            <a:t>2,994</a:t>
          </a:r>
          <a:r>
            <a:rPr kumimoji="1" lang="ja-JP" altLang="en-US" sz="1300">
              <a:latin typeface="ＭＳ Ｐゴシック" panose="020B0600070205080204" pitchFamily="50" charset="-128"/>
              <a:ea typeface="ＭＳ Ｐゴシック" panose="020B0600070205080204" pitchFamily="50" charset="-128"/>
            </a:rPr>
            <a:t>円の減額となっている。消防費は住民一人当たり</a:t>
          </a:r>
          <a:r>
            <a:rPr kumimoji="1" lang="en-US" altLang="ja-JP" sz="1300">
              <a:latin typeface="ＭＳ Ｐゴシック" panose="020B0600070205080204" pitchFamily="50" charset="-128"/>
              <a:ea typeface="ＭＳ Ｐゴシック" panose="020B0600070205080204" pitchFamily="50" charset="-128"/>
            </a:rPr>
            <a:t>22,729</a:t>
          </a:r>
          <a:r>
            <a:rPr kumimoji="1" lang="ja-JP" altLang="en-US" sz="1300">
              <a:latin typeface="ＭＳ Ｐゴシック" panose="020B0600070205080204" pitchFamily="50" charset="-128"/>
              <a:ea typeface="ＭＳ Ｐゴシック" panose="020B0600070205080204" pitchFamily="50" charset="-128"/>
            </a:rPr>
            <a:t>円となっている。元年度に類似団体平均を大幅に上回ったのは地域情報システム構築事業の増が主な要因であり、前年度比</a:t>
          </a:r>
          <a:r>
            <a:rPr kumimoji="1" lang="en-US" altLang="ja-JP" sz="1300">
              <a:latin typeface="ＭＳ Ｐゴシック" panose="020B0600070205080204" pitchFamily="50" charset="-128"/>
              <a:ea typeface="ＭＳ Ｐゴシック" panose="020B0600070205080204" pitchFamily="50" charset="-128"/>
            </a:rPr>
            <a:t>7,810</a:t>
          </a:r>
          <a:r>
            <a:rPr kumimoji="1" lang="ja-JP" altLang="en-US" sz="1300">
              <a:latin typeface="ＭＳ Ｐゴシック" panose="020B0600070205080204" pitchFamily="50" charset="-128"/>
              <a:ea typeface="ＭＳ Ｐゴシック" panose="020B0600070205080204" pitchFamily="50" charset="-128"/>
            </a:rPr>
            <a:t>円の増額となっている。教育費は住民一人当たり</a:t>
          </a:r>
          <a:r>
            <a:rPr kumimoji="1" lang="en-US" altLang="ja-JP" sz="1300">
              <a:latin typeface="ＭＳ Ｐゴシック" panose="020B0600070205080204" pitchFamily="50" charset="-128"/>
              <a:ea typeface="ＭＳ Ｐゴシック" panose="020B0600070205080204" pitchFamily="50" charset="-128"/>
            </a:rPr>
            <a:t>51,859</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年度は小峰城歴史館整備事業や白河第二中学校建設事業の増加により前年度より増額となったが、元年度は小峰城歴史館整備事業や釜子小学校大規模改修事業の完了に伴い減少し、前年度比</a:t>
          </a:r>
          <a:r>
            <a:rPr kumimoji="1" lang="en-US" altLang="ja-JP" sz="1300">
              <a:latin typeface="ＭＳ Ｐゴシック" panose="020B0600070205080204" pitchFamily="50" charset="-128"/>
              <a:ea typeface="ＭＳ Ｐゴシック" panose="020B0600070205080204" pitchFamily="50" charset="-128"/>
            </a:rPr>
            <a:t>9,244</a:t>
          </a:r>
          <a:r>
            <a:rPr kumimoji="1" lang="ja-JP" altLang="en-US" sz="1300">
              <a:latin typeface="ＭＳ Ｐゴシック" panose="020B0600070205080204" pitchFamily="50" charset="-128"/>
              <a:ea typeface="ＭＳ Ｐゴシック" panose="020B0600070205080204" pitchFamily="50" charset="-128"/>
            </a:rPr>
            <a:t>円の減額となった。なお、災害復旧費及び公債費については、性質別歳出決算分析のとおりである。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財政調整基金残高は、各年度とも標準財政規模の</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割から</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割程度で推移し適正な残高を維持している。令和元年度の実質収支額は、</a:t>
          </a:r>
          <a:r>
            <a:rPr kumimoji="1" lang="en-US" altLang="ja-JP" sz="1400">
              <a:latin typeface="ＭＳ ゴシック" pitchFamily="49" charset="-128"/>
              <a:ea typeface="ＭＳ ゴシック" pitchFamily="49" charset="-128"/>
            </a:rPr>
            <a:t>7.19</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増）となった。今後も適正な範囲（一般的に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に近づくよう、財政調整基金への積立及び運用を適切に行っていくとともに、予算管理により実質収支額（繰越金）の減少に努める。実質単年度収支は、財政調整基金積立金と地方債の繰上償還により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財政健全化法が施行された平成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年度以降、一般会計及び特別会計において赤字は発生していない。</a:t>
          </a:r>
        </a:p>
        <a:p>
          <a:r>
            <a:rPr kumimoji="1" lang="ja-JP" altLang="en-US" sz="1400">
              <a:latin typeface="ＭＳ ゴシック" pitchFamily="49" charset="-128"/>
              <a:ea typeface="ＭＳ ゴシック" pitchFamily="49" charset="-128"/>
            </a:rPr>
            <a:t>　今後も各会計において、実質収支の動向を注視しながら健全な財政運営に努める。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33989702</v>
      </c>
      <c r="BO4" s="462"/>
      <c r="BP4" s="462"/>
      <c r="BQ4" s="462"/>
      <c r="BR4" s="462"/>
      <c r="BS4" s="462"/>
      <c r="BT4" s="462"/>
      <c r="BU4" s="463"/>
      <c r="BV4" s="461">
        <v>32008634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7.2</v>
      </c>
      <c r="CU4" s="646"/>
      <c r="CV4" s="646"/>
      <c r="CW4" s="646"/>
      <c r="CX4" s="646"/>
      <c r="CY4" s="646"/>
      <c r="CZ4" s="646"/>
      <c r="DA4" s="647"/>
      <c r="DB4" s="645">
        <v>5.9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32432384</v>
      </c>
      <c r="BO5" s="467"/>
      <c r="BP5" s="467"/>
      <c r="BQ5" s="467"/>
      <c r="BR5" s="467"/>
      <c r="BS5" s="467"/>
      <c r="BT5" s="467"/>
      <c r="BU5" s="468"/>
      <c r="BV5" s="466">
        <v>30661739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94.1</v>
      </c>
      <c r="CU5" s="437"/>
      <c r="CV5" s="437"/>
      <c r="CW5" s="437"/>
      <c r="CX5" s="437"/>
      <c r="CY5" s="437"/>
      <c r="CZ5" s="437"/>
      <c r="DA5" s="438"/>
      <c r="DB5" s="436">
        <v>92.7</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1557318</v>
      </c>
      <c r="BO6" s="467"/>
      <c r="BP6" s="467"/>
      <c r="BQ6" s="467"/>
      <c r="BR6" s="467"/>
      <c r="BS6" s="467"/>
      <c r="BT6" s="467"/>
      <c r="BU6" s="468"/>
      <c r="BV6" s="466">
        <v>1346895</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98</v>
      </c>
      <c r="CU6" s="620"/>
      <c r="CV6" s="620"/>
      <c r="CW6" s="620"/>
      <c r="CX6" s="620"/>
      <c r="CY6" s="620"/>
      <c r="CZ6" s="620"/>
      <c r="DA6" s="621"/>
      <c r="DB6" s="619">
        <v>97.8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336606</v>
      </c>
      <c r="BO7" s="467"/>
      <c r="BP7" s="467"/>
      <c r="BQ7" s="467"/>
      <c r="BR7" s="467"/>
      <c r="BS7" s="467"/>
      <c r="BT7" s="467"/>
      <c r="BU7" s="468"/>
      <c r="BV7" s="466">
        <v>337783</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16985608</v>
      </c>
      <c r="CU7" s="467"/>
      <c r="CV7" s="467"/>
      <c r="CW7" s="467"/>
      <c r="CX7" s="467"/>
      <c r="CY7" s="467"/>
      <c r="CZ7" s="467"/>
      <c r="DA7" s="468"/>
      <c r="DB7" s="466">
        <v>17113856</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1220712</v>
      </c>
      <c r="BO8" s="467"/>
      <c r="BP8" s="467"/>
      <c r="BQ8" s="467"/>
      <c r="BR8" s="467"/>
      <c r="BS8" s="467"/>
      <c r="BT8" s="467"/>
      <c r="BU8" s="468"/>
      <c r="BV8" s="466">
        <v>1009112</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0.63</v>
      </c>
      <c r="CU8" s="580"/>
      <c r="CV8" s="580"/>
      <c r="CW8" s="580"/>
      <c r="CX8" s="580"/>
      <c r="CY8" s="580"/>
      <c r="CZ8" s="580"/>
      <c r="DA8" s="581"/>
      <c r="DB8" s="579">
        <v>0.61</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61913</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211600</v>
      </c>
      <c r="BO9" s="467"/>
      <c r="BP9" s="467"/>
      <c r="BQ9" s="467"/>
      <c r="BR9" s="467"/>
      <c r="BS9" s="467"/>
      <c r="BT9" s="467"/>
      <c r="BU9" s="468"/>
      <c r="BV9" s="466">
        <v>39068</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16.8</v>
      </c>
      <c r="CU9" s="437"/>
      <c r="CV9" s="437"/>
      <c r="CW9" s="437"/>
      <c r="CX9" s="437"/>
      <c r="CY9" s="437"/>
      <c r="CZ9" s="437"/>
      <c r="DA9" s="438"/>
      <c r="DB9" s="436">
        <v>14.6</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64704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1050603</v>
      </c>
      <c r="BO10" s="467"/>
      <c r="BP10" s="467"/>
      <c r="BQ10" s="467"/>
      <c r="BR10" s="467"/>
      <c r="BS10" s="467"/>
      <c r="BT10" s="467"/>
      <c r="BU10" s="468"/>
      <c r="BV10" s="466">
        <v>1020059</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869606</v>
      </c>
      <c r="BO11" s="467"/>
      <c r="BP11" s="467"/>
      <c r="BQ11" s="467"/>
      <c r="BR11" s="467"/>
      <c r="BS11" s="467"/>
      <c r="BT11" s="467"/>
      <c r="BU11" s="468"/>
      <c r="BV11" s="466">
        <v>9800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60548</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1636528</v>
      </c>
      <c r="BO12" s="467"/>
      <c r="BP12" s="467"/>
      <c r="BQ12" s="467"/>
      <c r="BR12" s="467"/>
      <c r="BS12" s="467"/>
      <c r="BT12" s="467"/>
      <c r="BU12" s="468"/>
      <c r="BV12" s="466">
        <v>1036202</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59852</v>
      </c>
      <c r="S13" s="570"/>
      <c r="T13" s="570"/>
      <c r="U13" s="570"/>
      <c r="V13" s="571"/>
      <c r="W13" s="557" t="s">
        <v>141</v>
      </c>
      <c r="X13" s="479"/>
      <c r="Y13" s="479"/>
      <c r="Z13" s="479"/>
      <c r="AA13" s="479"/>
      <c r="AB13" s="480"/>
      <c r="AC13" s="442">
        <v>1950</v>
      </c>
      <c r="AD13" s="443"/>
      <c r="AE13" s="443"/>
      <c r="AF13" s="443"/>
      <c r="AG13" s="444"/>
      <c r="AH13" s="442">
        <v>2050</v>
      </c>
      <c r="AI13" s="443"/>
      <c r="AJ13" s="443"/>
      <c r="AK13" s="443"/>
      <c r="AL13" s="445"/>
      <c r="AM13" s="535" t="s">
        <v>142</v>
      </c>
      <c r="AN13" s="440"/>
      <c r="AO13" s="440"/>
      <c r="AP13" s="440"/>
      <c r="AQ13" s="440"/>
      <c r="AR13" s="440"/>
      <c r="AS13" s="440"/>
      <c r="AT13" s="441"/>
      <c r="AU13" s="523" t="s">
        <v>136</v>
      </c>
      <c r="AV13" s="524"/>
      <c r="AW13" s="524"/>
      <c r="AX13" s="524"/>
      <c r="AY13" s="446" t="s">
        <v>143</v>
      </c>
      <c r="AZ13" s="447"/>
      <c r="BA13" s="447"/>
      <c r="BB13" s="447"/>
      <c r="BC13" s="447"/>
      <c r="BD13" s="447"/>
      <c r="BE13" s="447"/>
      <c r="BF13" s="447"/>
      <c r="BG13" s="447"/>
      <c r="BH13" s="447"/>
      <c r="BI13" s="447"/>
      <c r="BJ13" s="447"/>
      <c r="BK13" s="447"/>
      <c r="BL13" s="447"/>
      <c r="BM13" s="448"/>
      <c r="BN13" s="466">
        <v>495281</v>
      </c>
      <c r="BO13" s="467"/>
      <c r="BP13" s="467"/>
      <c r="BQ13" s="467"/>
      <c r="BR13" s="467"/>
      <c r="BS13" s="467"/>
      <c r="BT13" s="467"/>
      <c r="BU13" s="468"/>
      <c r="BV13" s="466">
        <v>32725</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11.4</v>
      </c>
      <c r="CU13" s="437"/>
      <c r="CV13" s="437"/>
      <c r="CW13" s="437"/>
      <c r="CX13" s="437"/>
      <c r="CY13" s="437"/>
      <c r="CZ13" s="437"/>
      <c r="DA13" s="438"/>
      <c r="DB13" s="436">
        <v>10.9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61129</v>
      </c>
      <c r="S14" s="570"/>
      <c r="T14" s="570"/>
      <c r="U14" s="570"/>
      <c r="V14" s="571"/>
      <c r="W14" s="572"/>
      <c r="X14" s="482"/>
      <c r="Y14" s="482"/>
      <c r="Z14" s="482"/>
      <c r="AA14" s="482"/>
      <c r="AB14" s="483"/>
      <c r="AC14" s="562">
        <v>6.6</v>
      </c>
      <c r="AD14" s="563"/>
      <c r="AE14" s="563"/>
      <c r="AF14" s="563"/>
      <c r="AG14" s="564"/>
      <c r="AH14" s="562">
        <v>6.9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70.099999999999994</v>
      </c>
      <c r="CU14" s="574"/>
      <c r="CV14" s="574"/>
      <c r="CW14" s="574"/>
      <c r="CX14" s="574"/>
      <c r="CY14" s="574"/>
      <c r="CZ14" s="574"/>
      <c r="DA14" s="575"/>
      <c r="DB14" s="573">
        <v>63</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140</v>
      </c>
      <c r="N15" s="567"/>
      <c r="O15" s="567"/>
      <c r="P15" s="567"/>
      <c r="Q15" s="568"/>
      <c r="R15" s="569">
        <v>60531</v>
      </c>
      <c r="S15" s="570"/>
      <c r="T15" s="570"/>
      <c r="U15" s="570"/>
      <c r="V15" s="571"/>
      <c r="W15" s="557" t="s">
        <v>147</v>
      </c>
      <c r="X15" s="479"/>
      <c r="Y15" s="479"/>
      <c r="Z15" s="479"/>
      <c r="AA15" s="479"/>
      <c r="AB15" s="480"/>
      <c r="AC15" s="442">
        <v>11120</v>
      </c>
      <c r="AD15" s="443"/>
      <c r="AE15" s="443"/>
      <c r="AF15" s="443"/>
      <c r="AG15" s="444"/>
      <c r="AH15" s="442">
        <v>11301</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8711127</v>
      </c>
      <c r="BO15" s="462"/>
      <c r="BP15" s="462"/>
      <c r="BQ15" s="462"/>
      <c r="BR15" s="462"/>
      <c r="BS15" s="462"/>
      <c r="BT15" s="462"/>
      <c r="BU15" s="463"/>
      <c r="BV15" s="461">
        <v>8418879</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37.700000000000003</v>
      </c>
      <c r="AD16" s="563"/>
      <c r="AE16" s="563"/>
      <c r="AF16" s="563"/>
      <c r="AG16" s="564"/>
      <c r="AH16" s="562">
        <v>38.1</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13463704</v>
      </c>
      <c r="BO16" s="467"/>
      <c r="BP16" s="467"/>
      <c r="BQ16" s="467"/>
      <c r="BR16" s="467"/>
      <c r="BS16" s="467"/>
      <c r="BT16" s="467"/>
      <c r="BU16" s="468"/>
      <c r="BV16" s="466">
        <v>13260670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16450</v>
      </c>
      <c r="AD17" s="443"/>
      <c r="AE17" s="443"/>
      <c r="AF17" s="443"/>
      <c r="AG17" s="444"/>
      <c r="AH17" s="442">
        <v>16307</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11156509</v>
      </c>
      <c r="BO17" s="467"/>
      <c r="BP17" s="467"/>
      <c r="BQ17" s="467"/>
      <c r="BR17" s="467"/>
      <c r="BS17" s="467"/>
      <c r="BT17" s="467"/>
      <c r="BU17" s="468"/>
      <c r="BV17" s="466">
        <v>10779591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305.32</v>
      </c>
      <c r="M18" s="531"/>
      <c r="N18" s="531"/>
      <c r="O18" s="531"/>
      <c r="P18" s="531"/>
      <c r="Q18" s="531"/>
      <c r="R18" s="532"/>
      <c r="S18" s="532"/>
      <c r="T18" s="532"/>
      <c r="U18" s="532"/>
      <c r="V18" s="533"/>
      <c r="W18" s="547"/>
      <c r="X18" s="548"/>
      <c r="Y18" s="548"/>
      <c r="Z18" s="548"/>
      <c r="AA18" s="548"/>
      <c r="AB18" s="558"/>
      <c r="AC18" s="430">
        <v>55.7</v>
      </c>
      <c r="AD18" s="431"/>
      <c r="AE18" s="431"/>
      <c r="AF18" s="431"/>
      <c r="AG18" s="534"/>
      <c r="AH18" s="430">
        <v>55</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16172531</v>
      </c>
      <c r="BO18" s="467"/>
      <c r="BP18" s="467"/>
      <c r="BQ18" s="467"/>
      <c r="BR18" s="467"/>
      <c r="BS18" s="467"/>
      <c r="BT18" s="467"/>
      <c r="BU18" s="468"/>
      <c r="BV18" s="466">
        <v>16002489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203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23239748</v>
      </c>
      <c r="BO19" s="467"/>
      <c r="BP19" s="467"/>
      <c r="BQ19" s="467"/>
      <c r="BR19" s="467"/>
      <c r="BS19" s="467"/>
      <c r="BT19" s="467"/>
      <c r="BU19" s="468"/>
      <c r="BV19" s="466">
        <v>21277590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23004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36112276</v>
      </c>
      <c r="BO23" s="467"/>
      <c r="BP23" s="467"/>
      <c r="BQ23" s="467"/>
      <c r="BR23" s="467"/>
      <c r="BS23" s="467"/>
      <c r="BT23" s="467"/>
      <c r="BU23" s="468"/>
      <c r="BV23" s="466">
        <v>36819495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10300</v>
      </c>
      <c r="R24" s="443"/>
      <c r="S24" s="443"/>
      <c r="T24" s="443"/>
      <c r="U24" s="443"/>
      <c r="V24" s="444"/>
      <c r="W24" s="508"/>
      <c r="X24" s="499"/>
      <c r="Y24" s="500"/>
      <c r="Z24" s="439" t="s">
        <v>171</v>
      </c>
      <c r="AA24" s="440"/>
      <c r="AB24" s="440"/>
      <c r="AC24" s="440"/>
      <c r="AD24" s="440"/>
      <c r="AE24" s="440"/>
      <c r="AF24" s="440"/>
      <c r="AG24" s="441"/>
      <c r="AH24" s="442">
        <v>442</v>
      </c>
      <c r="AI24" s="443"/>
      <c r="AJ24" s="443"/>
      <c r="AK24" s="443"/>
      <c r="AL24" s="444"/>
      <c r="AM24" s="442">
        <v>1397604</v>
      </c>
      <c r="AN24" s="443"/>
      <c r="AO24" s="443"/>
      <c r="AP24" s="443"/>
      <c r="AQ24" s="443"/>
      <c r="AR24" s="444"/>
      <c r="AS24" s="442">
        <v>3162</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19480847</v>
      </c>
      <c r="BO24" s="467"/>
      <c r="BP24" s="467"/>
      <c r="BQ24" s="467"/>
      <c r="BR24" s="467"/>
      <c r="BS24" s="467"/>
      <c r="BT24" s="467"/>
      <c r="BU24" s="468"/>
      <c r="BV24" s="466">
        <v>18956998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8150</v>
      </c>
      <c r="R25" s="443"/>
      <c r="S25" s="443"/>
      <c r="T25" s="443"/>
      <c r="U25" s="443"/>
      <c r="V25" s="444"/>
      <c r="W25" s="508"/>
      <c r="X25" s="499"/>
      <c r="Y25" s="500"/>
      <c r="Z25" s="439" t="s">
        <v>174</v>
      </c>
      <c r="AA25" s="440"/>
      <c r="AB25" s="440"/>
      <c r="AC25" s="440"/>
      <c r="AD25" s="440"/>
      <c r="AE25" s="440"/>
      <c r="AF25" s="440"/>
      <c r="AG25" s="441"/>
      <c r="AH25" s="442" t="s">
        <v>175</v>
      </c>
      <c r="AI25" s="443"/>
      <c r="AJ25" s="443"/>
      <c r="AK25" s="443"/>
      <c r="AL25" s="444"/>
      <c r="AM25" s="442" t="s">
        <v>130</v>
      </c>
      <c r="AN25" s="443"/>
      <c r="AO25" s="443"/>
      <c r="AP25" s="443"/>
      <c r="AQ25" s="443"/>
      <c r="AR25" s="444"/>
      <c r="AS25" s="442" t="s">
        <v>176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2659826</v>
      </c>
      <c r="BO25" s="462"/>
      <c r="BP25" s="462"/>
      <c r="BQ25" s="462"/>
      <c r="BR25" s="462"/>
      <c r="BS25" s="462"/>
      <c r="BT25" s="462"/>
      <c r="BU25" s="463"/>
      <c r="BV25" s="461">
        <v>327015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7490</v>
      </c>
      <c r="R26" s="443"/>
      <c r="S26" s="443"/>
      <c r="T26" s="443"/>
      <c r="U26" s="443"/>
      <c r="V26" s="444"/>
      <c r="W26" s="508"/>
      <c r="X26" s="499"/>
      <c r="Y26" s="500"/>
      <c r="Z26" s="439" t="s">
        <v>179</v>
      </c>
      <c r="AA26" s="521"/>
      <c r="AB26" s="521"/>
      <c r="AC26" s="521"/>
      <c r="AD26" s="521"/>
      <c r="AE26" s="521"/>
      <c r="AF26" s="521"/>
      <c r="AG26" s="522"/>
      <c r="AH26" s="442">
        <v>2</v>
      </c>
      <c r="AI26" s="443"/>
      <c r="AJ26" s="443"/>
      <c r="AK26" s="443"/>
      <c r="AL26" s="444"/>
      <c r="AM26" s="442" t="s">
        <v>180</v>
      </c>
      <c r="AN26" s="443"/>
      <c r="AO26" s="443"/>
      <c r="AP26" s="443"/>
      <c r="AQ26" s="443"/>
      <c r="AR26" s="444"/>
      <c r="AS26" s="442" t="s">
        <v>180</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130</v>
      </c>
      <c r="BO26" s="467"/>
      <c r="BP26" s="467"/>
      <c r="BQ26" s="467"/>
      <c r="BR26" s="467"/>
      <c r="BS26" s="467"/>
      <c r="BT26" s="467"/>
      <c r="BU26" s="468"/>
      <c r="BV26" s="466" t="s">
        <v>130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4630</v>
      </c>
      <c r="R27" s="443"/>
      <c r="S27" s="443"/>
      <c r="T27" s="443"/>
      <c r="U27" s="443"/>
      <c r="V27" s="444"/>
      <c r="W27" s="508"/>
      <c r="X27" s="499"/>
      <c r="Y27" s="500"/>
      <c r="Z27" s="439" t="s">
        <v>183</v>
      </c>
      <c r="AA27" s="440"/>
      <c r="AB27" s="440"/>
      <c r="AC27" s="440"/>
      <c r="AD27" s="440"/>
      <c r="AE27" s="440"/>
      <c r="AF27" s="440"/>
      <c r="AG27" s="441"/>
      <c r="AH27" s="442">
        <v>41</v>
      </c>
      <c r="AI27" s="443"/>
      <c r="AJ27" s="443"/>
      <c r="AK27" s="443"/>
      <c r="AL27" s="444"/>
      <c r="AM27" s="442">
        <v>127949</v>
      </c>
      <c r="AN27" s="443"/>
      <c r="AO27" s="443"/>
      <c r="AP27" s="443"/>
      <c r="AQ27" s="443"/>
      <c r="AR27" s="444"/>
      <c r="AS27" s="442">
        <v>3121</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646162</v>
      </c>
      <c r="BO27" s="470"/>
      <c r="BP27" s="470"/>
      <c r="BQ27" s="470"/>
      <c r="BR27" s="470"/>
      <c r="BS27" s="470"/>
      <c r="BT27" s="470"/>
      <c r="BU27" s="471"/>
      <c r="BV27" s="469">
        <v>646150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4060</v>
      </c>
      <c r="R28" s="443"/>
      <c r="S28" s="443"/>
      <c r="T28" s="443"/>
      <c r="U28" s="443"/>
      <c r="V28" s="444"/>
      <c r="W28" s="508"/>
      <c r="X28" s="499"/>
      <c r="Y28" s="500"/>
      <c r="Z28" s="439" t="s">
        <v>186</v>
      </c>
      <c r="AA28" s="440"/>
      <c r="AB28" s="440"/>
      <c r="AC28" s="440"/>
      <c r="AD28" s="440"/>
      <c r="AE28" s="440"/>
      <c r="AF28" s="440"/>
      <c r="AG28" s="441"/>
      <c r="AH28" s="442" t="s">
        <v>187</v>
      </c>
      <c r="AI28" s="443"/>
      <c r="AJ28" s="443"/>
      <c r="AK28" s="443"/>
      <c r="AL28" s="444"/>
      <c r="AM28" s="442" t="s">
        <v>130</v>
      </c>
      <c r="AN28" s="443"/>
      <c r="AO28" s="443"/>
      <c r="AP28" s="443"/>
      <c r="AQ28" s="443"/>
      <c r="AR28" s="444"/>
      <c r="AS28" s="442" t="s">
        <v>187</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2626748</v>
      </c>
      <c r="BO28" s="462"/>
      <c r="BP28" s="462"/>
      <c r="BQ28" s="462"/>
      <c r="BR28" s="462"/>
      <c r="BS28" s="462"/>
      <c r="BT28" s="462"/>
      <c r="BU28" s="463"/>
      <c r="BV28" s="461">
        <v>3212673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189</v>
      </c>
      <c r="F29" s="440"/>
      <c r="G29" s="440"/>
      <c r="H29" s="440"/>
      <c r="I29" s="440"/>
      <c r="J29" s="440"/>
      <c r="K29" s="441"/>
      <c r="L29" s="442">
        <v>22</v>
      </c>
      <c r="M29" s="443"/>
      <c r="N29" s="443"/>
      <c r="O29" s="443"/>
      <c r="P29" s="444"/>
      <c r="Q29" s="442">
        <v>3850</v>
      </c>
      <c r="R29" s="443"/>
      <c r="S29" s="443"/>
      <c r="T29" s="443"/>
      <c r="U29" s="443"/>
      <c r="V29" s="444"/>
      <c r="W29" s="509"/>
      <c r="X29" s="510"/>
      <c r="Y29" s="511"/>
      <c r="Z29" s="439" t="s">
        <v>190</v>
      </c>
      <c r="AA29" s="440"/>
      <c r="AB29" s="440"/>
      <c r="AC29" s="440"/>
      <c r="AD29" s="440"/>
      <c r="AE29" s="440"/>
      <c r="AF29" s="440"/>
      <c r="AG29" s="441"/>
      <c r="AH29" s="442">
        <v>483</v>
      </c>
      <c r="AI29" s="443"/>
      <c r="AJ29" s="443"/>
      <c r="AK29" s="443"/>
      <c r="AL29" s="444"/>
      <c r="AM29" s="442">
        <v>1525553</v>
      </c>
      <c r="AN29" s="443"/>
      <c r="AO29" s="443"/>
      <c r="AP29" s="443"/>
      <c r="AQ29" s="443"/>
      <c r="AR29" s="444"/>
      <c r="AS29" s="442">
        <v>3158</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1217357</v>
      </c>
      <c r="BO29" s="467"/>
      <c r="BP29" s="467"/>
      <c r="BQ29" s="467"/>
      <c r="BR29" s="467"/>
      <c r="BS29" s="467"/>
      <c r="BT29" s="467"/>
      <c r="BU29" s="468"/>
      <c r="BV29" s="466">
        <v>1857314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99.4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5618767</v>
      </c>
      <c r="BO30" s="470"/>
      <c r="BP30" s="470"/>
      <c r="BQ30" s="470"/>
      <c r="BR30" s="470"/>
      <c r="BS30" s="470"/>
      <c r="BT30" s="470"/>
      <c r="BU30" s="471"/>
      <c r="BV30" s="469">
        <v>5664650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199</v>
      </c>
      <c r="D33" s="429"/>
      <c r="E33" s="428" t="s">
        <v>200</v>
      </c>
      <c r="F33" s="428"/>
      <c r="G33" s="428"/>
      <c r="H33" s="428"/>
      <c r="I33" s="428"/>
      <c r="J33" s="428"/>
      <c r="K33" s="428"/>
      <c r="L33" s="428"/>
      <c r="M33" s="428"/>
      <c r="N33" s="428"/>
      <c r="O33" s="428"/>
      <c r="P33" s="428"/>
      <c r="Q33" s="428"/>
      <c r="R33" s="428"/>
      <c r="S33" s="428"/>
      <c r="T33" s="216"/>
      <c r="U33" s="429" t="s">
        <v>201</v>
      </c>
      <c r="V33" s="429"/>
      <c r="W33" s="428" t="s">
        <v>202</v>
      </c>
      <c r="X33" s="428"/>
      <c r="Y33" s="428"/>
      <c r="Z33" s="428"/>
      <c r="AA33" s="428"/>
      <c r="AB33" s="428"/>
      <c r="AC33" s="428"/>
      <c r="AD33" s="428"/>
      <c r="AE33" s="428"/>
      <c r="AF33" s="428"/>
      <c r="AG33" s="428"/>
      <c r="AH33" s="428"/>
      <c r="AI33" s="428"/>
      <c r="AJ33" s="428"/>
      <c r="AK33" s="428"/>
      <c r="AL33" s="216"/>
      <c r="AM33" s="429" t="s">
        <v>203</v>
      </c>
      <c r="AN33" s="429"/>
      <c r="AO33" s="428" t="s">
        <v>204</v>
      </c>
      <c r="AP33" s="428"/>
      <c r="AQ33" s="428"/>
      <c r="AR33" s="428"/>
      <c r="AS33" s="428"/>
      <c r="AT33" s="428"/>
      <c r="AU33" s="428"/>
      <c r="AV33" s="428"/>
      <c r="AW33" s="428"/>
      <c r="AX33" s="428"/>
      <c r="AY33" s="428"/>
      <c r="AZ33" s="428"/>
      <c r="BA33" s="428"/>
      <c r="BB33" s="428"/>
      <c r="BC33" s="428"/>
      <c r="BD33" s="217"/>
      <c r="BE33" s="428" t="s">
        <v>205</v>
      </c>
      <c r="BF33" s="428"/>
      <c r="BG33" s="428" t="s">
        <v>206</v>
      </c>
      <c r="BH33" s="428"/>
      <c r="BI33" s="428"/>
      <c r="BJ33" s="428"/>
      <c r="BK33" s="428"/>
      <c r="BL33" s="428"/>
      <c r="BM33" s="428"/>
      <c r="BN33" s="428"/>
      <c r="BO33" s="428"/>
      <c r="BP33" s="428"/>
      <c r="BQ33" s="428"/>
      <c r="BR33" s="428"/>
      <c r="BS33" s="428"/>
      <c r="BT33" s="428"/>
      <c r="BU33" s="428"/>
      <c r="BV33" s="217"/>
      <c r="BW33" s="429" t="s">
        <v>205</v>
      </c>
      <c r="BX33" s="429"/>
      <c r="BY33" s="428" t="s">
        <v>207</v>
      </c>
      <c r="BZ33" s="428"/>
      <c r="CA33" s="428"/>
      <c r="CB33" s="428"/>
      <c r="CC33" s="428"/>
      <c r="CD33" s="428"/>
      <c r="CE33" s="428"/>
      <c r="CF33" s="428"/>
      <c r="CG33" s="428"/>
      <c r="CH33" s="428"/>
      <c r="CI33" s="428"/>
      <c r="CJ33" s="428"/>
      <c r="CK33" s="428"/>
      <c r="CL33" s="428"/>
      <c r="CM33" s="428"/>
      <c r="CN33" s="216"/>
      <c r="CO33" s="429" t="s">
        <v>199</v>
      </c>
      <c r="CP33" s="429"/>
      <c r="CQ33" s="428" t="s">
        <v>208</v>
      </c>
      <c r="CR33" s="428"/>
      <c r="CS33" s="428"/>
      <c r="CT33" s="428"/>
      <c r="CU33" s="428"/>
      <c r="CV33" s="428"/>
      <c r="CW33" s="428"/>
      <c r="CX33" s="428"/>
      <c r="CY33" s="428"/>
      <c r="CZ33" s="428"/>
      <c r="DA33" s="428"/>
      <c r="DB33" s="428"/>
      <c r="DC33" s="428"/>
      <c r="DD33" s="428"/>
      <c r="DE33" s="428"/>
      <c r="DF33" s="216"/>
      <c r="DG33" s="427" t="s">
        <v>209</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IF('各会計、関係団体の財政状況及び健全化判断比率'!B33="","",'各会計、関係団体の財政状況及び健全化判断比率'!B33)</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14</v>
      </c>
      <c r="BX34" s="425"/>
      <c r="BY34" s="424" t="str">
        <f>IF('各会計、関係団体の財政状況及び健全化判断比率'!B68="","",'各会計、関係団体の財政状況及び健全化判断比率'!B68)</f>
        <v>白河地方広域市町村圏整備組合（一般会計）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24</v>
      </c>
      <c r="CP34" s="425"/>
      <c r="CQ34" s="424" t="str">
        <f>IF('各会計、関係団体の財政状況及び健全化判断比率'!BS7="","",'各会計、関係団体の財政状況及び健全化判断比率'!BS7)</f>
        <v>白河地方土地開発公社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国有林野払受費特別会計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IF('各会計、関係団体の財政状況及び健全化判断比率'!B32="","",'各会計、関係団体の財政状況及び健全化判断比率'!B32)</f>
        <v>工業用水道事業会計</v>
      </c>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IF('各会計、関係団体の財政状況及び健全化判断比率'!B34="","",'各会計、関係団体の財政状況及び健全化判断比率'!B34)</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15</v>
      </c>
      <c r="BX35" s="425"/>
      <c r="BY35" s="424" t="str">
        <f>IF('各会計、関係団体の財政状況及び健全化判断比率'!B69="","",'各会計、関係団体の財政状況及び健全化判断比率'!B69)</f>
        <v>白河地方広域市町村圏整備組合（水道用水供給事業会計）</v>
      </c>
      <c r="BZ35" s="424"/>
      <c r="CA35" s="424"/>
      <c r="CB35" s="424"/>
      <c r="CC35" s="424"/>
      <c r="CD35" s="424"/>
      <c r="CE35" s="424"/>
      <c r="CF35" s="424"/>
      <c r="CG35" s="424"/>
      <c r="CH35" s="424"/>
      <c r="CI35" s="424"/>
      <c r="CJ35" s="424"/>
      <c r="CK35" s="424"/>
      <c r="CL35" s="424"/>
      <c r="CM35" s="424"/>
      <c r="CN35" s="214"/>
      <c r="CO35" s="425">
        <f t="shared" ref="CO35:CO43" si="3">IF(CQ35="","",CO34+1)</f>
        <v>25</v>
      </c>
      <c r="CP35" s="425"/>
      <c r="CQ35" s="424" t="str">
        <f>IF('各会計、関係団体の財政状況及び健全化判断比率'!BS8="","",'各会計、関係団体の財政状況及び健全化判断比率'!BS8)</f>
        <v>ひがし振興公社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教育財産特別会計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11</v>
      </c>
      <c r="BF36" s="425"/>
      <c r="BG36" s="424" t="str">
        <f>IF('各会計、関係団体の財政状況及び健全化判断比率'!B35="","",'各会計、関係団体の財政状況及び健全化判断比率'!B35)</f>
        <v>個別排水処理事業特別会計</v>
      </c>
      <c r="BH36" s="424"/>
      <c r="BI36" s="424"/>
      <c r="BJ36" s="424"/>
      <c r="BK36" s="424"/>
      <c r="BL36" s="424"/>
      <c r="BM36" s="424"/>
      <c r="BN36" s="424"/>
      <c r="BO36" s="424"/>
      <c r="BP36" s="424"/>
      <c r="BQ36" s="424"/>
      <c r="BR36" s="424"/>
      <c r="BS36" s="424"/>
      <c r="BT36" s="424"/>
      <c r="BU36" s="424"/>
      <c r="BV36" s="214"/>
      <c r="BW36" s="425">
        <f t="shared" si="2"/>
        <v>16</v>
      </c>
      <c r="BX36" s="425"/>
      <c r="BY36" s="424" t="str">
        <f>IF('各会計、関係団体の財政状況及び健全化判断比率'!B70="","",'各会計、関係団体の財政状況及び健全化判断比率'!B70)</f>
        <v>福島県市町村総合事務組合（一般会計）</v>
      </c>
      <c r="BZ36" s="424"/>
      <c r="CA36" s="424"/>
      <c r="CB36" s="424"/>
      <c r="CC36" s="424"/>
      <c r="CD36" s="424"/>
      <c r="CE36" s="424"/>
      <c r="CF36" s="424"/>
      <c r="CG36" s="424"/>
      <c r="CH36" s="424"/>
      <c r="CI36" s="424"/>
      <c r="CJ36" s="424"/>
      <c r="CK36" s="424"/>
      <c r="CL36" s="424"/>
      <c r="CM36" s="424"/>
      <c r="CN36" s="214"/>
      <c r="CO36" s="425">
        <f t="shared" si="3"/>
        <v>26</v>
      </c>
      <c r="CP36" s="425"/>
      <c r="CQ36" s="424" t="str">
        <f>IF('各会計、関係団体の財政状況及び健全化判断比率'!BS9="","",'各会計、関係団体の財政状況及び健全化判断比率'!BS9)</f>
        <v>産業サポート白河</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12</v>
      </c>
      <c r="BF37" s="425"/>
      <c r="BG37" s="424" t="str">
        <f>IF('各会計、関係団体の財政状況及び健全化判断比率'!B36="","",'各会計、関係団体の財政状況及び健全化判断比率'!B36)</f>
        <v>地方卸売市場特別会計</v>
      </c>
      <c r="BH37" s="424"/>
      <c r="BI37" s="424"/>
      <c r="BJ37" s="424"/>
      <c r="BK37" s="424"/>
      <c r="BL37" s="424"/>
      <c r="BM37" s="424"/>
      <c r="BN37" s="424"/>
      <c r="BO37" s="424"/>
      <c r="BP37" s="424"/>
      <c r="BQ37" s="424"/>
      <c r="BR37" s="424"/>
      <c r="BS37" s="424"/>
      <c r="BT37" s="424"/>
      <c r="BU37" s="424"/>
      <c r="BV37" s="214"/>
      <c r="BW37" s="425">
        <f t="shared" si="2"/>
        <v>17</v>
      </c>
      <c r="BX37" s="425"/>
      <c r="BY37" s="424" t="str">
        <f>IF('各会計、関係団体の財政状況及び健全化判断比率'!B71="","",'各会計、関係団体の財政状況及び健全化判断比率'!B71)</f>
        <v>福島県市町村総合事務組合（消防補償等特別会計）</v>
      </c>
      <c r="BZ37" s="424"/>
      <c r="CA37" s="424"/>
      <c r="CB37" s="424"/>
      <c r="CC37" s="424"/>
      <c r="CD37" s="424"/>
      <c r="CE37" s="424"/>
      <c r="CF37" s="424"/>
      <c r="CG37" s="424"/>
      <c r="CH37" s="424"/>
      <c r="CI37" s="424"/>
      <c r="CJ37" s="424"/>
      <c r="CK37" s="424"/>
      <c r="CL37" s="424"/>
      <c r="CM37" s="424"/>
      <c r="CN37" s="214"/>
      <c r="CO37" s="425">
        <f t="shared" si="3"/>
        <v>27</v>
      </c>
      <c r="CP37" s="425"/>
      <c r="CQ37" s="424" t="str">
        <f>IF('各会計、関係団体の財政状況及び健全化判断比率'!BS10="","",'各会計、関係団体の財政状況及び健全化判断比率'!BS10)</f>
        <v>白河観光物産協会</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13</v>
      </c>
      <c r="BF38" s="425"/>
      <c r="BG38" s="424" t="str">
        <f>IF('各会計、関係団体の財政状況及び健全化判断比率'!B37="","",'各会計、関係団体の財政状況及び健全化判断比率'!B37)</f>
        <v>土地造成事業特別会計</v>
      </c>
      <c r="BH38" s="424"/>
      <c r="BI38" s="424"/>
      <c r="BJ38" s="424"/>
      <c r="BK38" s="424"/>
      <c r="BL38" s="424"/>
      <c r="BM38" s="424"/>
      <c r="BN38" s="424"/>
      <c r="BO38" s="424"/>
      <c r="BP38" s="424"/>
      <c r="BQ38" s="424"/>
      <c r="BR38" s="424"/>
      <c r="BS38" s="424"/>
      <c r="BT38" s="424"/>
      <c r="BU38" s="424"/>
      <c r="BV38" s="214"/>
      <c r="BW38" s="425">
        <f t="shared" si="2"/>
        <v>18</v>
      </c>
      <c r="BX38" s="425"/>
      <c r="BY38" s="424" t="str">
        <f>IF('各会計、関係団体の財政状況及び健全化判断比率'!B72="","",'各会計、関係団体の財政状況及び健全化判断比率'!B72)</f>
        <v>福島県市町村総合事務組合（消防賞じゅつ金特別会計）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19</v>
      </c>
      <c r="BX39" s="425"/>
      <c r="BY39" s="424" t="str">
        <f>IF('各会計、関係団体の財政状況及び健全化判断比率'!B73="","",'各会計、関係団体の財政状況及び健全化判断比率'!B73)</f>
        <v>福島県市町村総合事務組合（非常勤職員公務災害補償特別会計）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20</v>
      </c>
      <c r="BX40" s="425"/>
      <c r="BY40" s="424" t="str">
        <f>IF('各会計、関係団体の財政状況及び健全化判断比率'!B74="","",'各会計、関係団体の財政状況及び健全化判断比率'!B74)</f>
        <v>福島県市町村総合事務組合（自治会館管理特別会計）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21</v>
      </c>
      <c r="BX41" s="425"/>
      <c r="BY41" s="424" t="str">
        <f>IF('各会計、関係団体の財政状況及び健全化判断比率'!B75="","",'各会計、関係団体の財政状況及び健全化判断比率'!B75)</f>
        <v>福島県後期高齢者医療広域連合（一般会計）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22</v>
      </c>
      <c r="BX42" s="425"/>
      <c r="BY42" s="424" t="str">
        <f>IF('各会計、関係団体の財政状況及び健全化判断比率'!B76="","",'各会計、関係団体の財政状況及び健全化判断比率'!B76)</f>
        <v>福島県後期高齢者医療広域連合（後期高齢者医療特別会計）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23</v>
      </c>
      <c r="BX43" s="425"/>
      <c r="BY43" s="424" t="str">
        <f>IF('各会計、関係団体の財政状況及び健全化判断比率'!B77="","",'各会計、関係団体の財政状況及び健全化判断比率'!B77)</f>
        <v>福島県市民交通災害共済組合（一般会計）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aQ4L0AaKk4eeWsOgXuDgJtFM0wpp9VGZKIY2cO2Ej9TFwHGNbh0NdDsdX1nwh61NfJ7mqT7ElZlyw6mJKQnvRA==" saltValue="6hdxOrl7W4G0+NuEf1nzg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48" t="s">
        <v>574</v>
      </c>
      <c r="D34" s="1248"/>
      <c r="E34" s="1249"/>
      <c r="F34" s="32">
        <v>6.89</v>
      </c>
      <c r="G34" s="33">
        <v>7.6</v>
      </c>
      <c r="H34" s="33">
        <v>8.25</v>
      </c>
      <c r="I34" s="33">
        <v>9.39</v>
      </c>
      <c r="J34" s="34">
        <v>8.81</v>
      </c>
      <c r="K34" s="22"/>
      <c r="L34" s="22"/>
      <c r="M34" s="22"/>
      <c r="N34" s="22"/>
      <c r="O34" s="22"/>
      <c r="P34" s="22"/>
    </row>
    <row r="35" spans="1:16" ht="39" customHeight="1" x14ac:dyDescent="0.15">
      <c r="A35" s="22"/>
      <c r="B35" s="35"/>
      <c r="C35" s="1242" t="s">
        <v>575</v>
      </c>
      <c r="D35" s="1243"/>
      <c r="E35" s="1244"/>
      <c r="F35" s="36">
        <v>7.56</v>
      </c>
      <c r="G35" s="37">
        <v>7.12</v>
      </c>
      <c r="H35" s="37">
        <v>5.67</v>
      </c>
      <c r="I35" s="37">
        <v>6</v>
      </c>
      <c r="J35" s="38">
        <v>7.26</v>
      </c>
      <c r="K35" s="22"/>
      <c r="L35" s="22"/>
      <c r="M35" s="22"/>
      <c r="N35" s="22"/>
      <c r="O35" s="22"/>
      <c r="P35" s="22"/>
    </row>
    <row r="36" spans="1:16" ht="39" customHeight="1" x14ac:dyDescent="0.15">
      <c r="A36" s="22"/>
      <c r="B36" s="35"/>
      <c r="C36" s="1242" t="s">
        <v>576</v>
      </c>
      <c r="D36" s="1243"/>
      <c r="E36" s="1244"/>
      <c r="F36" s="36">
        <v>1.19</v>
      </c>
      <c r="G36" s="37">
        <v>2.02</v>
      </c>
      <c r="H36" s="37">
        <v>0.77</v>
      </c>
      <c r="I36" s="37">
        <v>1.48</v>
      </c>
      <c r="J36" s="38">
        <v>1.88</v>
      </c>
      <c r="K36" s="22"/>
      <c r="L36" s="22"/>
      <c r="M36" s="22"/>
      <c r="N36" s="22"/>
      <c r="O36" s="22"/>
      <c r="P36" s="22"/>
    </row>
    <row r="37" spans="1:16" ht="39" customHeight="1" x14ac:dyDescent="0.15">
      <c r="A37" s="22"/>
      <c r="B37" s="35"/>
      <c r="C37" s="1242" t="s">
        <v>577</v>
      </c>
      <c r="D37" s="1243"/>
      <c r="E37" s="1244"/>
      <c r="F37" s="36">
        <v>2.8</v>
      </c>
      <c r="G37" s="37">
        <v>1.65</v>
      </c>
      <c r="H37" s="37">
        <v>2.83</v>
      </c>
      <c r="I37" s="37">
        <v>1.46</v>
      </c>
      <c r="J37" s="38">
        <v>1.59</v>
      </c>
      <c r="K37" s="22"/>
      <c r="L37" s="22"/>
      <c r="M37" s="22"/>
      <c r="N37" s="22"/>
      <c r="O37" s="22"/>
      <c r="P37" s="22"/>
    </row>
    <row r="38" spans="1:16" ht="39" customHeight="1" x14ac:dyDescent="0.15">
      <c r="A38" s="22"/>
      <c r="B38" s="35"/>
      <c r="C38" s="1242" t="s">
        <v>578</v>
      </c>
      <c r="D38" s="1243"/>
      <c r="E38" s="1244"/>
      <c r="F38" s="36">
        <v>0.55000000000000004</v>
      </c>
      <c r="G38" s="37">
        <v>0.54</v>
      </c>
      <c r="H38" s="37">
        <v>0.55000000000000004</v>
      </c>
      <c r="I38" s="37">
        <v>0.53</v>
      </c>
      <c r="J38" s="38">
        <v>0.47</v>
      </c>
      <c r="K38" s="22"/>
      <c r="L38" s="22"/>
      <c r="M38" s="22"/>
      <c r="N38" s="22"/>
      <c r="O38" s="22"/>
      <c r="P38" s="22"/>
    </row>
    <row r="39" spans="1:16" ht="39" customHeight="1" x14ac:dyDescent="0.15">
      <c r="A39" s="22"/>
      <c r="B39" s="35"/>
      <c r="C39" s="1242" t="s">
        <v>579</v>
      </c>
      <c r="D39" s="1243"/>
      <c r="E39" s="1244"/>
      <c r="F39" s="36">
        <v>0</v>
      </c>
      <c r="G39" s="37">
        <v>0</v>
      </c>
      <c r="H39" s="37">
        <v>0</v>
      </c>
      <c r="I39" s="37">
        <v>0</v>
      </c>
      <c r="J39" s="38">
        <v>0.18</v>
      </c>
      <c r="K39" s="22"/>
      <c r="L39" s="22"/>
      <c r="M39" s="22"/>
      <c r="N39" s="22"/>
      <c r="O39" s="22"/>
      <c r="P39" s="22"/>
    </row>
    <row r="40" spans="1:16" ht="39" customHeight="1" x14ac:dyDescent="0.15">
      <c r="A40" s="22"/>
      <c r="B40" s="35"/>
      <c r="C40" s="1242" t="s">
        <v>580</v>
      </c>
      <c r="D40" s="1243"/>
      <c r="E40" s="1244"/>
      <c r="F40" s="36">
        <v>0</v>
      </c>
      <c r="G40" s="37">
        <v>0</v>
      </c>
      <c r="H40" s="37">
        <v>0</v>
      </c>
      <c r="I40" s="37">
        <v>0</v>
      </c>
      <c r="J40" s="38">
        <v>0.18</v>
      </c>
      <c r="K40" s="22"/>
      <c r="L40" s="22"/>
      <c r="M40" s="22"/>
      <c r="N40" s="22"/>
      <c r="O40" s="22"/>
      <c r="P40" s="22"/>
    </row>
    <row r="41" spans="1:16" ht="39" customHeight="1" x14ac:dyDescent="0.15">
      <c r="A41" s="22"/>
      <c r="B41" s="35"/>
      <c r="C41" s="1242" t="s">
        <v>581</v>
      </c>
      <c r="D41" s="1243"/>
      <c r="E41" s="1244"/>
      <c r="F41" s="36">
        <v>0.16</v>
      </c>
      <c r="G41" s="37">
        <v>0.18</v>
      </c>
      <c r="H41" s="37">
        <v>0.18</v>
      </c>
      <c r="I41" s="37">
        <v>0.15</v>
      </c>
      <c r="J41" s="38">
        <v>0.17</v>
      </c>
      <c r="K41" s="22"/>
      <c r="L41" s="22"/>
      <c r="M41" s="22"/>
      <c r="N41" s="22"/>
      <c r="O41" s="22"/>
      <c r="P41" s="22"/>
    </row>
    <row r="42" spans="1:16" ht="39" customHeight="1" x14ac:dyDescent="0.15">
      <c r="A42" s="22"/>
      <c r="B42" s="39"/>
      <c r="C42" s="1242" t="s">
        <v>582</v>
      </c>
      <c r="D42" s="1243"/>
      <c r="E42" s="1244"/>
      <c r="F42" s="36" t="s">
        <v>526</v>
      </c>
      <c r="G42" s="37" t="s">
        <v>526</v>
      </c>
      <c r="H42" s="37" t="s">
        <v>526</v>
      </c>
      <c r="I42" s="37" t="s">
        <v>526</v>
      </c>
      <c r="J42" s="38" t="s">
        <v>526</v>
      </c>
      <c r="K42" s="22"/>
      <c r="L42" s="22"/>
      <c r="M42" s="22"/>
      <c r="N42" s="22"/>
      <c r="O42" s="22"/>
      <c r="P42" s="22"/>
    </row>
    <row r="43" spans="1:16" ht="39" customHeight="1" thickBot="1" x14ac:dyDescent="0.2">
      <c r="A43" s="22"/>
      <c r="B43" s="40"/>
      <c r="C43" s="1245" t="s">
        <v>583</v>
      </c>
      <c r="D43" s="1246"/>
      <c r="E43" s="1247"/>
      <c r="F43" s="41">
        <v>0.01</v>
      </c>
      <c r="G43" s="42">
        <v>0.02</v>
      </c>
      <c r="H43" s="42">
        <v>0.02</v>
      </c>
      <c r="I43" s="42">
        <v>0.01</v>
      </c>
      <c r="J43" s="43">
        <v>0.16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yB6tPBwOJzL6RIXWchqJIGXbMMoK5UaUiiN6xItF5oBkh76lNXONmh9ZQn3GcoibW6Tt+EfNEr0GyVL4rJ3Gw==" saltValue="WlymH2bv/mZs/vKwi64e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3331</v>
      </c>
      <c r="L45" s="60">
        <v>3331</v>
      </c>
      <c r="M45" s="60">
        <v>3297</v>
      </c>
      <c r="N45" s="60">
        <v>3226</v>
      </c>
      <c r="O45" s="61">
        <v>3173</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526</v>
      </c>
      <c r="L46" s="64" t="s">
        <v>526</v>
      </c>
      <c r="M46" s="64" t="s">
        <v>526</v>
      </c>
      <c r="N46" s="64" t="s">
        <v>526</v>
      </c>
      <c r="O46" s="65" t="s">
        <v>526</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526</v>
      </c>
      <c r="L47" s="64" t="s">
        <v>526</v>
      </c>
      <c r="M47" s="64" t="s">
        <v>526</v>
      </c>
      <c r="N47" s="64" t="s">
        <v>526</v>
      </c>
      <c r="O47" s="65" t="s">
        <v>526</v>
      </c>
      <c r="P47" s="48"/>
      <c r="Q47" s="48"/>
      <c r="R47" s="48"/>
      <c r="S47" s="48"/>
      <c r="T47" s="48"/>
      <c r="U47" s="48"/>
    </row>
    <row r="48" spans="1:21" ht="30.75" customHeight="1" x14ac:dyDescent="0.15">
      <c r="A48" s="48"/>
      <c r="B48" s="1270"/>
      <c r="C48" s="1271"/>
      <c r="D48" s="62"/>
      <c r="E48" s="1252" t="s">
        <v>15</v>
      </c>
      <c r="F48" s="1252"/>
      <c r="G48" s="1252"/>
      <c r="H48" s="1252"/>
      <c r="I48" s="1252"/>
      <c r="J48" s="1253"/>
      <c r="K48" s="63">
        <v>1200</v>
      </c>
      <c r="L48" s="64">
        <v>1207</v>
      </c>
      <c r="M48" s="64">
        <v>1440</v>
      </c>
      <c r="N48" s="64">
        <v>1383</v>
      </c>
      <c r="O48" s="65">
        <v>1483</v>
      </c>
      <c r="P48" s="48"/>
      <c r="Q48" s="48"/>
      <c r="R48" s="48"/>
      <c r="S48" s="48"/>
      <c r="T48" s="48"/>
      <c r="U48" s="48"/>
    </row>
    <row r="49" spans="1:21" ht="30.75" customHeight="1" x14ac:dyDescent="0.15">
      <c r="A49" s="48"/>
      <c r="B49" s="1270"/>
      <c r="C49" s="1271"/>
      <c r="D49" s="62"/>
      <c r="E49" s="1252" t="s">
        <v>16</v>
      </c>
      <c r="F49" s="1252"/>
      <c r="G49" s="1252"/>
      <c r="H49" s="1252"/>
      <c r="I49" s="1252"/>
      <c r="J49" s="1253"/>
      <c r="K49" s="63">
        <v>139</v>
      </c>
      <c r="L49" s="64">
        <v>147</v>
      </c>
      <c r="M49" s="64">
        <v>145</v>
      </c>
      <c r="N49" s="64">
        <v>86</v>
      </c>
      <c r="O49" s="65">
        <v>34</v>
      </c>
      <c r="P49" s="48"/>
      <c r="Q49" s="48"/>
      <c r="R49" s="48"/>
      <c r="S49" s="48"/>
      <c r="T49" s="48"/>
      <c r="U49" s="48"/>
    </row>
    <row r="50" spans="1:21" ht="30.75" customHeight="1" x14ac:dyDescent="0.15">
      <c r="A50" s="48"/>
      <c r="B50" s="1270"/>
      <c r="C50" s="1271"/>
      <c r="D50" s="62"/>
      <c r="E50" s="1252" t="s">
        <v>17</v>
      </c>
      <c r="F50" s="1252"/>
      <c r="G50" s="1252"/>
      <c r="H50" s="1252"/>
      <c r="I50" s="1252"/>
      <c r="J50" s="1253"/>
      <c r="K50" s="63">
        <v>74</v>
      </c>
      <c r="L50" s="64">
        <v>40</v>
      </c>
      <c r="M50" s="64">
        <v>37</v>
      </c>
      <c r="N50" s="64">
        <v>38</v>
      </c>
      <c r="O50" s="65">
        <v>26</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3271</v>
      </c>
      <c r="L52" s="64">
        <v>3304</v>
      </c>
      <c r="M52" s="64">
        <v>3237</v>
      </c>
      <c r="N52" s="64">
        <v>3193</v>
      </c>
      <c r="O52" s="65">
        <v>3099</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1473</v>
      </c>
      <c r="L53" s="69">
        <v>1421</v>
      </c>
      <c r="M53" s="69">
        <v>1682</v>
      </c>
      <c r="N53" s="69">
        <v>1540</v>
      </c>
      <c r="O53" s="70">
        <v>1617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624</v>
      </c>
      <c r="L57" s="84" t="s">
        <v>624</v>
      </c>
      <c r="M57" s="84" t="s">
        <v>625</v>
      </c>
      <c r="N57" s="84" t="s">
        <v>628</v>
      </c>
      <c r="O57" s="85" t="s">
        <v>628</v>
      </c>
    </row>
    <row r="58" spans="1:21" ht="31.5" customHeight="1" thickBot="1" x14ac:dyDescent="0.2">
      <c r="B58" s="1260"/>
      <c r="C58" s="1261"/>
      <c r="D58" s="1265" t="s">
        <v>27</v>
      </c>
      <c r="E58" s="1266"/>
      <c r="F58" s="1266"/>
      <c r="G58" s="1266"/>
      <c r="H58" s="1266"/>
      <c r="I58" s="1266"/>
      <c r="J58" s="1267"/>
      <c r="K58" s="86" t="s">
        <v>625</v>
      </c>
      <c r="L58" s="87" t="s">
        <v>626</v>
      </c>
      <c r="M58" s="87" t="s">
        <v>627</v>
      </c>
      <c r="N58" s="87" t="s">
        <v>629</v>
      </c>
      <c r="O58" s="88" t="s">
        <v>629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do0dPw5c75iQjQYnYi3ujk1fATacicdtSEiwRmasSm3/exKsw4x4+JgQs3DH9bS95oJ/sQeqcCKd4iQwWnzAw==" saltValue="ybnH422S4CeMtPxQese2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88" t="s">
        <v>30</v>
      </c>
      <c r="C41" s="1289"/>
      <c r="D41" s="102"/>
      <c r="E41" s="1290" t="s">
        <v>31</v>
      </c>
      <c r="F41" s="1290"/>
      <c r="G41" s="1290"/>
      <c r="H41" s="1291"/>
      <c r="I41" s="103">
        <v>35455</v>
      </c>
      <c r="J41" s="104">
        <v>37135</v>
      </c>
      <c r="K41" s="104">
        <v>36382</v>
      </c>
      <c r="L41" s="104">
        <v>36623</v>
      </c>
      <c r="M41" s="105">
        <v>35936</v>
      </c>
    </row>
    <row r="42" spans="2:13" ht="27.75" customHeight="1" x14ac:dyDescent="0.15">
      <c r="B42" s="1278"/>
      <c r="C42" s="1279"/>
      <c r="D42" s="106"/>
      <c r="E42" s="1282" t="s">
        <v>32</v>
      </c>
      <c r="F42" s="1282"/>
      <c r="G42" s="1282"/>
      <c r="H42" s="1283"/>
      <c r="I42" s="107">
        <v>348</v>
      </c>
      <c r="J42" s="108">
        <v>309</v>
      </c>
      <c r="K42" s="108">
        <v>271</v>
      </c>
      <c r="L42" s="108">
        <v>234</v>
      </c>
      <c r="M42" s="109">
        <v>209</v>
      </c>
    </row>
    <row r="43" spans="2:13" ht="27.75" customHeight="1" x14ac:dyDescent="0.15">
      <c r="B43" s="1278"/>
      <c r="C43" s="1279"/>
      <c r="D43" s="106"/>
      <c r="E43" s="1282" t="s">
        <v>33</v>
      </c>
      <c r="F43" s="1282"/>
      <c r="G43" s="1282"/>
      <c r="H43" s="1283"/>
      <c r="I43" s="107">
        <v>14324</v>
      </c>
      <c r="J43" s="108">
        <v>13698</v>
      </c>
      <c r="K43" s="108">
        <v>14080</v>
      </c>
      <c r="L43" s="108">
        <v>14223</v>
      </c>
      <c r="M43" s="109">
        <v>14224</v>
      </c>
    </row>
    <row r="44" spans="2:13" ht="27.75" customHeight="1" x14ac:dyDescent="0.15">
      <c r="B44" s="1278"/>
      <c r="C44" s="1279"/>
      <c r="D44" s="106"/>
      <c r="E44" s="1282" t="s">
        <v>34</v>
      </c>
      <c r="F44" s="1282"/>
      <c r="G44" s="1282"/>
      <c r="H44" s="1283"/>
      <c r="I44" s="107">
        <v>438</v>
      </c>
      <c r="J44" s="108">
        <v>311</v>
      </c>
      <c r="K44" s="108">
        <v>181</v>
      </c>
      <c r="L44" s="108">
        <v>178</v>
      </c>
      <c r="M44" s="109">
        <v>243</v>
      </c>
    </row>
    <row r="45" spans="2:13" ht="27.75" customHeight="1" x14ac:dyDescent="0.15">
      <c r="B45" s="1278"/>
      <c r="C45" s="1279"/>
      <c r="D45" s="106"/>
      <c r="E45" s="1282" t="s">
        <v>35</v>
      </c>
      <c r="F45" s="1282"/>
      <c r="G45" s="1282"/>
      <c r="H45" s="1283"/>
      <c r="I45" s="107">
        <v>3948</v>
      </c>
      <c r="J45" s="108">
        <v>3835</v>
      </c>
      <c r="K45" s="108">
        <v>3857</v>
      </c>
      <c r="L45" s="108">
        <v>3810</v>
      </c>
      <c r="M45" s="109">
        <v>3569</v>
      </c>
    </row>
    <row r="46" spans="2:13" ht="27.75" customHeight="1" x14ac:dyDescent="0.15">
      <c r="B46" s="1278"/>
      <c r="C46" s="1279"/>
      <c r="D46" s="110"/>
      <c r="E46" s="1282" t="s">
        <v>36</v>
      </c>
      <c r="F46" s="1282"/>
      <c r="G46" s="1282"/>
      <c r="H46" s="1283"/>
      <c r="I46" s="107">
        <v>13</v>
      </c>
      <c r="J46" s="108">
        <v>9</v>
      </c>
      <c r="K46" s="108">
        <v>5</v>
      </c>
      <c r="L46" s="108">
        <v>2</v>
      </c>
      <c r="M46" s="109" t="s">
        <v>526</v>
      </c>
    </row>
    <row r="47" spans="2:13" ht="27.75" customHeight="1" x14ac:dyDescent="0.15">
      <c r="B47" s="1278"/>
      <c r="C47" s="1279"/>
      <c r="D47" s="111"/>
      <c r="E47" s="1292" t="s">
        <v>37</v>
      </c>
      <c r="F47" s="1293"/>
      <c r="G47" s="1293"/>
      <c r="H47" s="1294"/>
      <c r="I47" s="107" t="s">
        <v>526</v>
      </c>
      <c r="J47" s="108" t="s">
        <v>526</v>
      </c>
      <c r="K47" s="108" t="s">
        <v>526</v>
      </c>
      <c r="L47" s="108" t="s">
        <v>526</v>
      </c>
      <c r="M47" s="109" t="s">
        <v>526</v>
      </c>
    </row>
    <row r="48" spans="2:13" ht="27.75" customHeight="1" x14ac:dyDescent="0.15">
      <c r="B48" s="1278"/>
      <c r="C48" s="1279"/>
      <c r="D48" s="106"/>
      <c r="E48" s="1282" t="s">
        <v>38</v>
      </c>
      <c r="F48" s="1282"/>
      <c r="G48" s="1282"/>
      <c r="H48" s="1283"/>
      <c r="I48" s="107" t="s">
        <v>526</v>
      </c>
      <c r="J48" s="108" t="s">
        <v>526</v>
      </c>
      <c r="K48" s="108" t="s">
        <v>526</v>
      </c>
      <c r="L48" s="108" t="s">
        <v>526</v>
      </c>
      <c r="M48" s="109" t="s">
        <v>526</v>
      </c>
    </row>
    <row r="49" spans="2:13" ht="27.75" customHeight="1" x14ac:dyDescent="0.15">
      <c r="B49" s="1280"/>
      <c r="C49" s="1281"/>
      <c r="D49" s="106"/>
      <c r="E49" s="1282" t="s">
        <v>39</v>
      </c>
      <c r="F49" s="1282"/>
      <c r="G49" s="1282"/>
      <c r="H49" s="1283"/>
      <c r="I49" s="107" t="s">
        <v>526</v>
      </c>
      <c r="J49" s="108" t="s">
        <v>526</v>
      </c>
      <c r="K49" s="108" t="s">
        <v>526</v>
      </c>
      <c r="L49" s="108" t="s">
        <v>526</v>
      </c>
      <c r="M49" s="109" t="s">
        <v>526</v>
      </c>
    </row>
    <row r="50" spans="2:13" ht="27.75" customHeight="1" x14ac:dyDescent="0.15">
      <c r="B50" s="1276" t="s">
        <v>40</v>
      </c>
      <c r="C50" s="1277"/>
      <c r="D50" s="112"/>
      <c r="E50" s="1282" t="s">
        <v>41</v>
      </c>
      <c r="F50" s="1282"/>
      <c r="G50" s="1282"/>
      <c r="H50" s="1283"/>
      <c r="I50" s="107">
        <v>9469</v>
      </c>
      <c r="J50" s="108">
        <v>9885</v>
      </c>
      <c r="K50" s="108">
        <v>10695</v>
      </c>
      <c r="L50" s="108">
        <v>10710</v>
      </c>
      <c r="M50" s="109">
        <v>9789</v>
      </c>
    </row>
    <row r="51" spans="2:13" ht="27.75" customHeight="1" x14ac:dyDescent="0.15">
      <c r="B51" s="1278"/>
      <c r="C51" s="1279"/>
      <c r="D51" s="106"/>
      <c r="E51" s="1282" t="s">
        <v>42</v>
      </c>
      <c r="F51" s="1282"/>
      <c r="G51" s="1282"/>
      <c r="H51" s="1283"/>
      <c r="I51" s="107">
        <v>1086</v>
      </c>
      <c r="J51" s="108">
        <v>1075</v>
      </c>
      <c r="K51" s="108">
        <v>1080</v>
      </c>
      <c r="L51" s="108">
        <v>1030</v>
      </c>
      <c r="M51" s="109">
        <v>980</v>
      </c>
    </row>
    <row r="52" spans="2:13" ht="27.75" customHeight="1" x14ac:dyDescent="0.15">
      <c r="B52" s="1280"/>
      <c r="C52" s="1281"/>
      <c r="D52" s="106"/>
      <c r="E52" s="1282" t="s">
        <v>43</v>
      </c>
      <c r="F52" s="1282"/>
      <c r="G52" s="1282"/>
      <c r="H52" s="1283"/>
      <c r="I52" s="107">
        <v>35133</v>
      </c>
      <c r="J52" s="108">
        <v>35895</v>
      </c>
      <c r="K52" s="108">
        <v>34805</v>
      </c>
      <c r="L52" s="108">
        <v>34485</v>
      </c>
      <c r="M52" s="109">
        <v>33574</v>
      </c>
    </row>
    <row r="53" spans="2:13" ht="27.75" customHeight="1" thickBot="1" x14ac:dyDescent="0.2">
      <c r="B53" s="1284" t="s">
        <v>44</v>
      </c>
      <c r="C53" s="1285"/>
      <c r="D53" s="113"/>
      <c r="E53" s="1286" t="s">
        <v>45</v>
      </c>
      <c r="F53" s="1286"/>
      <c r="G53" s="1286"/>
      <c r="H53" s="1287"/>
      <c r="I53" s="114">
        <v>8839</v>
      </c>
      <c r="J53" s="115">
        <v>8441</v>
      </c>
      <c r="K53" s="115">
        <v>8195</v>
      </c>
      <c r="L53" s="115">
        <v>8844</v>
      </c>
      <c r="M53" s="116">
        <v>9837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iHRLF1WKFL3wnpmNzw66qbTXYFuc3LDURlqx51guTp8M84LoLN/1jzmJJDFLIJLGhTHMXwBWH6Wh824Oceh+w==" saltValue="9Ul0E6bAWF1tv3evPLnG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3" t="s">
        <v>48</v>
      </c>
      <c r="D55" s="1303"/>
      <c r="E55" s="1304"/>
      <c r="F55" s="128">
        <v>3229</v>
      </c>
      <c r="G55" s="128">
        <v>3213</v>
      </c>
      <c r="H55" s="129">
        <v>2627</v>
      </c>
    </row>
    <row r="56" spans="2:8" ht="52.5" customHeight="1" x14ac:dyDescent="0.15">
      <c r="B56" s="130"/>
      <c r="C56" s="1305" t="s">
        <v>49</v>
      </c>
      <c r="D56" s="1305"/>
      <c r="E56" s="1306"/>
      <c r="F56" s="131">
        <v>1847</v>
      </c>
      <c r="G56" s="131">
        <v>1857</v>
      </c>
      <c r="H56" s="132">
        <v>1217</v>
      </c>
    </row>
    <row r="57" spans="2:8" ht="53.25" customHeight="1" x14ac:dyDescent="0.15">
      <c r="B57" s="130"/>
      <c r="C57" s="1307" t="s">
        <v>50</v>
      </c>
      <c r="D57" s="1307"/>
      <c r="E57" s="1308"/>
      <c r="F57" s="133">
        <v>6197</v>
      </c>
      <c r="G57" s="133">
        <v>5665</v>
      </c>
      <c r="H57" s="134">
        <v>5619</v>
      </c>
    </row>
    <row r="58" spans="2:8" ht="45.75" customHeight="1" x14ac:dyDescent="0.15">
      <c r="B58" s="135"/>
      <c r="C58" s="1295" t="s">
        <v>638</v>
      </c>
      <c r="D58" s="1296"/>
      <c r="E58" s="1297"/>
      <c r="F58" s="136">
        <v>3186</v>
      </c>
      <c r="G58" s="136">
        <v>3019</v>
      </c>
      <c r="H58" s="137">
        <v>3337</v>
      </c>
    </row>
    <row r="59" spans="2:8" ht="45.75" customHeight="1" x14ac:dyDescent="0.15">
      <c r="B59" s="135"/>
      <c r="C59" s="1295" t="s">
        <v>639</v>
      </c>
      <c r="D59" s="1296"/>
      <c r="E59" s="1297"/>
      <c r="F59" s="136">
        <v>2280</v>
      </c>
      <c r="G59" s="136">
        <v>2036</v>
      </c>
      <c r="H59" s="137">
        <v>1700</v>
      </c>
    </row>
    <row r="60" spans="2:8" ht="45.75" customHeight="1" x14ac:dyDescent="0.15">
      <c r="B60" s="135"/>
      <c r="C60" s="1295" t="s">
        <v>640</v>
      </c>
      <c r="D60" s="1296"/>
      <c r="E60" s="1297"/>
      <c r="F60" s="136">
        <v>193</v>
      </c>
      <c r="G60" s="136">
        <v>200</v>
      </c>
      <c r="H60" s="137">
        <v>219</v>
      </c>
    </row>
    <row r="61" spans="2:8" ht="45.75" customHeight="1" x14ac:dyDescent="0.15">
      <c r="B61" s="135"/>
      <c r="C61" s="1295" t="s">
        <v>641</v>
      </c>
      <c r="D61" s="1296"/>
      <c r="E61" s="1297"/>
      <c r="F61" s="136">
        <v>214</v>
      </c>
      <c r="G61" s="136">
        <v>207</v>
      </c>
      <c r="H61" s="137">
        <v>197</v>
      </c>
    </row>
    <row r="62" spans="2:8" ht="45.75" customHeight="1" thickBot="1" x14ac:dyDescent="0.2">
      <c r="B62" s="138"/>
      <c r="C62" s="1298" t="s">
        <v>642</v>
      </c>
      <c r="D62" s="1299"/>
      <c r="E62" s="1300"/>
      <c r="F62" s="139">
        <v>39</v>
      </c>
      <c r="G62" s="139">
        <v>41</v>
      </c>
      <c r="H62" s="140">
        <v>43</v>
      </c>
    </row>
    <row r="63" spans="2:8" ht="52.5" customHeight="1" thickBot="1" x14ac:dyDescent="0.2">
      <c r="B63" s="141"/>
      <c r="C63" s="1301" t="s">
        <v>51</v>
      </c>
      <c r="D63" s="1301"/>
      <c r="E63" s="1302"/>
      <c r="F63" s="142">
        <v>11273</v>
      </c>
      <c r="G63" s="142">
        <v>10735</v>
      </c>
      <c r="H63" s="143">
        <v>9463</v>
      </c>
    </row>
    <row r="64" spans="2:8" ht="15" customHeight="1" x14ac:dyDescent="0.15"/>
  </sheetData>
  <sheetProtection algorithmName="SHA-512" hashValue="Cz+0wcCUqcGEtxC/bL14QeBt3c36plfLfcsv5NVzF7hJ6v9bXU2ujQYuh3HujuJ3SfahuIDUv8n96WLUxVvv0A==" saltValue="OPFznV/EajQX7g2OGfK0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643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643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644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645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653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646</v>
      </c>
    </row>
    <row r="50" spans="1:109" x14ac:dyDescent="0.15">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567</v>
      </c>
      <c r="BQ50" s="1315"/>
      <c r="BR50" s="1315"/>
      <c r="BS50" s="1315"/>
      <c r="BT50" s="1315"/>
      <c r="BU50" s="1315"/>
      <c r="BV50" s="1315"/>
      <c r="BW50" s="1315"/>
      <c r="BX50" s="1315" t="s">
        <v>568</v>
      </c>
      <c r="BY50" s="1315"/>
      <c r="BZ50" s="1315"/>
      <c r="CA50" s="1315"/>
      <c r="CB50" s="1315"/>
      <c r="CC50" s="1315"/>
      <c r="CD50" s="1315"/>
      <c r="CE50" s="1315"/>
      <c r="CF50" s="1315" t="s">
        <v>569</v>
      </c>
      <c r="CG50" s="1315"/>
      <c r="CH50" s="1315"/>
      <c r="CI50" s="1315"/>
      <c r="CJ50" s="1315"/>
      <c r="CK50" s="1315"/>
      <c r="CL50" s="1315"/>
      <c r="CM50" s="1315"/>
      <c r="CN50" s="1315" t="s">
        <v>570</v>
      </c>
      <c r="CO50" s="1315"/>
      <c r="CP50" s="1315"/>
      <c r="CQ50" s="1315"/>
      <c r="CR50" s="1315"/>
      <c r="CS50" s="1315"/>
      <c r="CT50" s="1315"/>
      <c r="CU50" s="1315"/>
      <c r="CV50" s="1315" t="s">
        <v>571</v>
      </c>
      <c r="CW50" s="1315"/>
      <c r="CX50" s="1315"/>
      <c r="CY50" s="1315"/>
      <c r="CZ50" s="1315"/>
      <c r="DA50" s="1315"/>
      <c r="DB50" s="1315"/>
      <c r="DC50" s="1315"/>
    </row>
    <row r="51" spans="1:109" ht="13.5" customHeight="1" x14ac:dyDescent="0.15">
      <c r="B51" s="395"/>
      <c r="G51" s="1327"/>
      <c r="H51" s="1327"/>
      <c r="I51" s="1331"/>
      <c r="J51" s="1331"/>
      <c r="K51" s="1316"/>
      <c r="L51" s="1316"/>
      <c r="M51" s="1316"/>
      <c r="N51" s="1316"/>
      <c r="AM51" s="404"/>
      <c r="AN51" s="1314" t="s">
        <v>647</v>
      </c>
      <c r="AO51" s="1314"/>
      <c r="AP51" s="1314"/>
      <c r="AQ51" s="1314"/>
      <c r="AR51" s="1314"/>
      <c r="AS51" s="1314"/>
      <c r="AT51" s="1314"/>
      <c r="AU51" s="1314"/>
      <c r="AV51" s="1314"/>
      <c r="AW51" s="1314"/>
      <c r="AX51" s="1314"/>
      <c r="AY51" s="1314"/>
      <c r="AZ51" s="1314"/>
      <c r="BA51" s="1314"/>
      <c r="BB51" s="1314" t="s">
        <v>648</v>
      </c>
      <c r="BC51" s="1314"/>
      <c r="BD51" s="1314"/>
      <c r="BE51" s="1314"/>
      <c r="BF51" s="1314"/>
      <c r="BG51" s="1314"/>
      <c r="BH51" s="1314"/>
      <c r="BI51" s="1314"/>
      <c r="BJ51" s="1314"/>
      <c r="BK51" s="1314"/>
      <c r="BL51" s="1314"/>
      <c r="BM51" s="1314"/>
      <c r="BN51" s="1314"/>
      <c r="BO51" s="1314"/>
      <c r="BP51" s="1326"/>
      <c r="BQ51" s="1311"/>
      <c r="BR51" s="1311"/>
      <c r="BS51" s="1311"/>
      <c r="BT51" s="1311"/>
      <c r="BU51" s="1311"/>
      <c r="BV51" s="1311"/>
      <c r="BW51" s="1311"/>
      <c r="BX51" s="1326"/>
      <c r="BY51" s="1311"/>
      <c r="BZ51" s="1311"/>
      <c r="CA51" s="1311"/>
      <c r="CB51" s="1311"/>
      <c r="CC51" s="1311"/>
      <c r="CD51" s="1311"/>
      <c r="CE51" s="1311"/>
      <c r="CF51" s="1311">
        <v>57.8</v>
      </c>
      <c r="CG51" s="1311"/>
      <c r="CH51" s="1311"/>
      <c r="CI51" s="1311"/>
      <c r="CJ51" s="1311"/>
      <c r="CK51" s="1311"/>
      <c r="CL51" s="1311"/>
      <c r="CM51" s="1311"/>
      <c r="CN51" s="1311">
        <v>63</v>
      </c>
      <c r="CO51" s="1311"/>
      <c r="CP51" s="1311"/>
      <c r="CQ51" s="1311"/>
      <c r="CR51" s="1311"/>
      <c r="CS51" s="1311"/>
      <c r="CT51" s="1311"/>
      <c r="CU51" s="1311"/>
      <c r="CV51" s="1311">
        <v>70.099999999999994</v>
      </c>
      <c r="CW51" s="1311"/>
      <c r="CX51" s="1311"/>
      <c r="CY51" s="1311"/>
      <c r="CZ51" s="1311"/>
      <c r="DA51" s="1311"/>
      <c r="DB51" s="1311"/>
      <c r="DC51" s="1311"/>
    </row>
    <row r="52" spans="1:109" x14ac:dyDescent="0.15">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649</v>
      </c>
      <c r="BC53" s="1314"/>
      <c r="BD53" s="1314"/>
      <c r="BE53" s="1314"/>
      <c r="BF53" s="1314"/>
      <c r="BG53" s="1314"/>
      <c r="BH53" s="1314"/>
      <c r="BI53" s="1314"/>
      <c r="BJ53" s="1314"/>
      <c r="BK53" s="1314"/>
      <c r="BL53" s="1314"/>
      <c r="BM53" s="1314"/>
      <c r="BN53" s="1314"/>
      <c r="BO53" s="1314"/>
      <c r="BP53" s="1326"/>
      <c r="BQ53" s="1311"/>
      <c r="BR53" s="1311"/>
      <c r="BS53" s="1311"/>
      <c r="BT53" s="1311"/>
      <c r="BU53" s="1311"/>
      <c r="BV53" s="1311"/>
      <c r="BW53" s="1311"/>
      <c r="BX53" s="1326"/>
      <c r="BY53" s="1311"/>
      <c r="BZ53" s="1311"/>
      <c r="CA53" s="1311"/>
      <c r="CB53" s="1311"/>
      <c r="CC53" s="1311"/>
      <c r="CD53" s="1311"/>
      <c r="CE53" s="1311"/>
      <c r="CF53" s="1311">
        <v>53.6</v>
      </c>
      <c r="CG53" s="1311"/>
      <c r="CH53" s="1311"/>
      <c r="CI53" s="1311"/>
      <c r="CJ53" s="1311"/>
      <c r="CK53" s="1311"/>
      <c r="CL53" s="1311"/>
      <c r="CM53" s="1311"/>
      <c r="CN53" s="1311">
        <v>54.9</v>
      </c>
      <c r="CO53" s="1311"/>
      <c r="CP53" s="1311"/>
      <c r="CQ53" s="1311"/>
      <c r="CR53" s="1311"/>
      <c r="CS53" s="1311"/>
      <c r="CT53" s="1311"/>
      <c r="CU53" s="1311"/>
      <c r="CV53" s="1311">
        <v>56.6</v>
      </c>
      <c r="CW53" s="1311"/>
      <c r="CX53" s="1311"/>
      <c r="CY53" s="1311"/>
      <c r="CZ53" s="1311"/>
      <c r="DA53" s="1311"/>
      <c r="DB53" s="1311"/>
      <c r="DC53" s="1311"/>
    </row>
    <row r="54" spans="1:109" x14ac:dyDescent="0.15">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650</v>
      </c>
      <c r="AO55" s="1315"/>
      <c r="AP55" s="1315"/>
      <c r="AQ55" s="1315"/>
      <c r="AR55" s="1315"/>
      <c r="AS55" s="1315"/>
      <c r="AT55" s="1315"/>
      <c r="AU55" s="1315"/>
      <c r="AV55" s="1315"/>
      <c r="AW55" s="1315"/>
      <c r="AX55" s="1315"/>
      <c r="AY55" s="1315"/>
      <c r="AZ55" s="1315"/>
      <c r="BA55" s="1315"/>
      <c r="BB55" s="1314" t="s">
        <v>648</v>
      </c>
      <c r="BC55" s="1314"/>
      <c r="BD55" s="1314"/>
      <c r="BE55" s="1314"/>
      <c r="BF55" s="1314"/>
      <c r="BG55" s="1314"/>
      <c r="BH55" s="1314"/>
      <c r="BI55" s="1314"/>
      <c r="BJ55" s="1314"/>
      <c r="BK55" s="1314"/>
      <c r="BL55" s="1314"/>
      <c r="BM55" s="1314"/>
      <c r="BN55" s="1314"/>
      <c r="BO55" s="1314"/>
      <c r="BP55" s="1326"/>
      <c r="BQ55" s="1311"/>
      <c r="BR55" s="1311"/>
      <c r="BS55" s="1311"/>
      <c r="BT55" s="1311"/>
      <c r="BU55" s="1311"/>
      <c r="BV55" s="1311"/>
      <c r="BW55" s="1311"/>
      <c r="BX55" s="1326"/>
      <c r="BY55" s="1311"/>
      <c r="BZ55" s="1311"/>
      <c r="CA55" s="1311"/>
      <c r="CB55" s="1311"/>
      <c r="CC55" s="1311"/>
      <c r="CD55" s="1311"/>
      <c r="CE55" s="1311"/>
      <c r="CF55" s="1311">
        <v>31.3</v>
      </c>
      <c r="CG55" s="1311"/>
      <c r="CH55" s="1311"/>
      <c r="CI55" s="1311"/>
      <c r="CJ55" s="1311"/>
      <c r="CK55" s="1311"/>
      <c r="CL55" s="1311"/>
      <c r="CM55" s="1311"/>
      <c r="CN55" s="1311">
        <v>25.3</v>
      </c>
      <c r="CO55" s="1311"/>
      <c r="CP55" s="1311"/>
      <c r="CQ55" s="1311"/>
      <c r="CR55" s="1311"/>
      <c r="CS55" s="1311"/>
      <c r="CT55" s="1311"/>
      <c r="CU55" s="1311"/>
      <c r="CV55" s="1311">
        <v>25.5</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649</v>
      </c>
      <c r="BC57" s="1314"/>
      <c r="BD57" s="1314"/>
      <c r="BE57" s="1314"/>
      <c r="BF57" s="1314"/>
      <c r="BG57" s="1314"/>
      <c r="BH57" s="1314"/>
      <c r="BI57" s="1314"/>
      <c r="BJ57" s="1314"/>
      <c r="BK57" s="1314"/>
      <c r="BL57" s="1314"/>
      <c r="BM57" s="1314"/>
      <c r="BN57" s="1314"/>
      <c r="BO57" s="1314"/>
      <c r="BP57" s="1326"/>
      <c r="BQ57" s="1311"/>
      <c r="BR57" s="1311"/>
      <c r="BS57" s="1311"/>
      <c r="BT57" s="1311"/>
      <c r="BU57" s="1311"/>
      <c r="BV57" s="1311"/>
      <c r="BW57" s="1311"/>
      <c r="BX57" s="1326"/>
      <c r="BY57" s="1311"/>
      <c r="BZ57" s="1311"/>
      <c r="CA57" s="1311"/>
      <c r="CB57" s="1311"/>
      <c r="CC57" s="1311"/>
      <c r="CD57" s="1311"/>
      <c r="CE57" s="1311"/>
      <c r="CF57" s="1311">
        <v>58.5</v>
      </c>
      <c r="CG57" s="1311"/>
      <c r="CH57" s="1311"/>
      <c r="CI57" s="1311"/>
      <c r="CJ57" s="1311"/>
      <c r="CK57" s="1311"/>
      <c r="CL57" s="1311"/>
      <c r="CM57" s="1311"/>
      <c r="CN57" s="1311">
        <v>59.8</v>
      </c>
      <c r="CO57" s="1311"/>
      <c r="CP57" s="1311"/>
      <c r="CQ57" s="1311"/>
      <c r="CR57" s="1311"/>
      <c r="CS57" s="1311"/>
      <c r="CT57" s="1311"/>
      <c r="CU57" s="1311"/>
      <c r="CV57" s="1311">
        <v>60.6</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651</v>
      </c>
    </row>
    <row r="64" spans="1:109" x14ac:dyDescent="0.15">
      <c r="B64" s="395"/>
      <c r="G64" s="402"/>
      <c r="I64" s="415"/>
      <c r="J64" s="415"/>
      <c r="K64" s="415"/>
      <c r="L64" s="415"/>
      <c r="M64" s="415"/>
      <c r="N64" s="416"/>
      <c r="AM64" s="402"/>
      <c r="AN64" s="402" t="s">
        <v>645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654</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646</v>
      </c>
    </row>
    <row r="72" spans="2:107" x14ac:dyDescent="0.15">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567</v>
      </c>
      <c r="BQ72" s="1315"/>
      <c r="BR72" s="1315"/>
      <c r="BS72" s="1315"/>
      <c r="BT72" s="1315"/>
      <c r="BU72" s="1315"/>
      <c r="BV72" s="1315"/>
      <c r="BW72" s="1315"/>
      <c r="BX72" s="1315" t="s">
        <v>568</v>
      </c>
      <c r="BY72" s="1315"/>
      <c r="BZ72" s="1315"/>
      <c r="CA72" s="1315"/>
      <c r="CB72" s="1315"/>
      <c r="CC72" s="1315"/>
      <c r="CD72" s="1315"/>
      <c r="CE72" s="1315"/>
      <c r="CF72" s="1315" t="s">
        <v>569</v>
      </c>
      <c r="CG72" s="1315"/>
      <c r="CH72" s="1315"/>
      <c r="CI72" s="1315"/>
      <c r="CJ72" s="1315"/>
      <c r="CK72" s="1315"/>
      <c r="CL72" s="1315"/>
      <c r="CM72" s="1315"/>
      <c r="CN72" s="1315" t="s">
        <v>570</v>
      </c>
      <c r="CO72" s="1315"/>
      <c r="CP72" s="1315"/>
      <c r="CQ72" s="1315"/>
      <c r="CR72" s="1315"/>
      <c r="CS72" s="1315"/>
      <c r="CT72" s="1315"/>
      <c r="CU72" s="1315"/>
      <c r="CV72" s="1315" t="s">
        <v>571</v>
      </c>
      <c r="CW72" s="1315"/>
      <c r="CX72" s="1315"/>
      <c r="CY72" s="1315"/>
      <c r="CZ72" s="1315"/>
      <c r="DA72" s="1315"/>
      <c r="DB72" s="1315"/>
      <c r="DC72" s="1315"/>
    </row>
    <row r="73" spans="2:107" x14ac:dyDescent="0.15">
      <c r="B73" s="395"/>
      <c r="G73" s="1327"/>
      <c r="H73" s="1327"/>
      <c r="I73" s="1327"/>
      <c r="J73" s="1327"/>
      <c r="K73" s="1310"/>
      <c r="L73" s="1310"/>
      <c r="M73" s="1310"/>
      <c r="N73" s="1310"/>
      <c r="AM73" s="404"/>
      <c r="AN73" s="1314" t="s">
        <v>647</v>
      </c>
      <c r="AO73" s="1314"/>
      <c r="AP73" s="1314"/>
      <c r="AQ73" s="1314"/>
      <c r="AR73" s="1314"/>
      <c r="AS73" s="1314"/>
      <c r="AT73" s="1314"/>
      <c r="AU73" s="1314"/>
      <c r="AV73" s="1314"/>
      <c r="AW73" s="1314"/>
      <c r="AX73" s="1314"/>
      <c r="AY73" s="1314"/>
      <c r="AZ73" s="1314"/>
      <c r="BA73" s="1314"/>
      <c r="BB73" s="1314" t="s">
        <v>648</v>
      </c>
      <c r="BC73" s="1314"/>
      <c r="BD73" s="1314"/>
      <c r="BE73" s="1314"/>
      <c r="BF73" s="1314"/>
      <c r="BG73" s="1314"/>
      <c r="BH73" s="1314"/>
      <c r="BI73" s="1314"/>
      <c r="BJ73" s="1314"/>
      <c r="BK73" s="1314"/>
      <c r="BL73" s="1314"/>
      <c r="BM73" s="1314"/>
      <c r="BN73" s="1314"/>
      <c r="BO73" s="1314"/>
      <c r="BP73" s="1311">
        <v>59.7</v>
      </c>
      <c r="BQ73" s="1311"/>
      <c r="BR73" s="1311"/>
      <c r="BS73" s="1311"/>
      <c r="BT73" s="1311"/>
      <c r="BU73" s="1311"/>
      <c r="BV73" s="1311"/>
      <c r="BW73" s="1311"/>
      <c r="BX73" s="1311">
        <v>58.8</v>
      </c>
      <c r="BY73" s="1311"/>
      <c r="BZ73" s="1311"/>
      <c r="CA73" s="1311"/>
      <c r="CB73" s="1311"/>
      <c r="CC73" s="1311"/>
      <c r="CD73" s="1311"/>
      <c r="CE73" s="1311"/>
      <c r="CF73" s="1311">
        <v>57.8</v>
      </c>
      <c r="CG73" s="1311"/>
      <c r="CH73" s="1311"/>
      <c r="CI73" s="1311"/>
      <c r="CJ73" s="1311"/>
      <c r="CK73" s="1311"/>
      <c r="CL73" s="1311"/>
      <c r="CM73" s="1311"/>
      <c r="CN73" s="1311">
        <v>63</v>
      </c>
      <c r="CO73" s="1311"/>
      <c r="CP73" s="1311"/>
      <c r="CQ73" s="1311"/>
      <c r="CR73" s="1311"/>
      <c r="CS73" s="1311"/>
      <c r="CT73" s="1311"/>
      <c r="CU73" s="1311"/>
      <c r="CV73" s="1311">
        <v>70.099999999999994</v>
      </c>
      <c r="CW73" s="1311"/>
      <c r="CX73" s="1311"/>
      <c r="CY73" s="1311"/>
      <c r="CZ73" s="1311"/>
      <c r="DA73" s="1311"/>
      <c r="DB73" s="1311"/>
      <c r="DC73" s="1311"/>
    </row>
    <row r="74" spans="2:107" x14ac:dyDescent="0.15">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652</v>
      </c>
      <c r="BC75" s="1314"/>
      <c r="BD75" s="1314"/>
      <c r="BE75" s="1314"/>
      <c r="BF75" s="1314"/>
      <c r="BG75" s="1314"/>
      <c r="BH75" s="1314"/>
      <c r="BI75" s="1314"/>
      <c r="BJ75" s="1314"/>
      <c r="BK75" s="1314"/>
      <c r="BL75" s="1314"/>
      <c r="BM75" s="1314"/>
      <c r="BN75" s="1314"/>
      <c r="BO75" s="1314"/>
      <c r="BP75" s="1311">
        <v>9.3000000000000007</v>
      </c>
      <c r="BQ75" s="1311"/>
      <c r="BR75" s="1311"/>
      <c r="BS75" s="1311"/>
      <c r="BT75" s="1311"/>
      <c r="BU75" s="1311"/>
      <c r="BV75" s="1311"/>
      <c r="BW75" s="1311"/>
      <c r="BX75" s="1311">
        <v>9.6999999999999993</v>
      </c>
      <c r="BY75" s="1311"/>
      <c r="BZ75" s="1311"/>
      <c r="CA75" s="1311"/>
      <c r="CB75" s="1311"/>
      <c r="CC75" s="1311"/>
      <c r="CD75" s="1311"/>
      <c r="CE75" s="1311"/>
      <c r="CF75" s="1311">
        <v>10.5</v>
      </c>
      <c r="CG75" s="1311"/>
      <c r="CH75" s="1311"/>
      <c r="CI75" s="1311"/>
      <c r="CJ75" s="1311"/>
      <c r="CK75" s="1311"/>
      <c r="CL75" s="1311"/>
      <c r="CM75" s="1311"/>
      <c r="CN75" s="1311">
        <v>10.9</v>
      </c>
      <c r="CO75" s="1311"/>
      <c r="CP75" s="1311"/>
      <c r="CQ75" s="1311"/>
      <c r="CR75" s="1311"/>
      <c r="CS75" s="1311"/>
      <c r="CT75" s="1311"/>
      <c r="CU75" s="1311"/>
      <c r="CV75" s="1311">
        <v>11.4</v>
      </c>
      <c r="CW75" s="1311"/>
      <c r="CX75" s="1311"/>
      <c r="CY75" s="1311"/>
      <c r="CZ75" s="1311"/>
      <c r="DA75" s="1311"/>
      <c r="DB75" s="1311"/>
      <c r="DC75" s="1311"/>
    </row>
    <row r="76" spans="2:107" x14ac:dyDescent="0.15">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650</v>
      </c>
      <c r="AO77" s="1315"/>
      <c r="AP77" s="1315"/>
      <c r="AQ77" s="1315"/>
      <c r="AR77" s="1315"/>
      <c r="AS77" s="1315"/>
      <c r="AT77" s="1315"/>
      <c r="AU77" s="1315"/>
      <c r="AV77" s="1315"/>
      <c r="AW77" s="1315"/>
      <c r="AX77" s="1315"/>
      <c r="AY77" s="1315"/>
      <c r="AZ77" s="1315"/>
      <c r="BA77" s="1315"/>
      <c r="BB77" s="1314" t="s">
        <v>648</v>
      </c>
      <c r="BC77" s="1314"/>
      <c r="BD77" s="1314"/>
      <c r="BE77" s="1314"/>
      <c r="BF77" s="1314"/>
      <c r="BG77" s="1314"/>
      <c r="BH77" s="1314"/>
      <c r="BI77" s="1314"/>
      <c r="BJ77" s="1314"/>
      <c r="BK77" s="1314"/>
      <c r="BL77" s="1314"/>
      <c r="BM77" s="1314"/>
      <c r="BN77" s="1314"/>
      <c r="BO77" s="1314"/>
      <c r="BP77" s="1311">
        <v>35.700000000000003</v>
      </c>
      <c r="BQ77" s="1311"/>
      <c r="BR77" s="1311"/>
      <c r="BS77" s="1311"/>
      <c r="BT77" s="1311"/>
      <c r="BU77" s="1311"/>
      <c r="BV77" s="1311"/>
      <c r="BW77" s="1311"/>
      <c r="BX77" s="1311">
        <v>33.1</v>
      </c>
      <c r="BY77" s="1311"/>
      <c r="BZ77" s="1311"/>
      <c r="CA77" s="1311"/>
      <c r="CB77" s="1311"/>
      <c r="CC77" s="1311"/>
      <c r="CD77" s="1311"/>
      <c r="CE77" s="1311"/>
      <c r="CF77" s="1311">
        <v>31.3</v>
      </c>
      <c r="CG77" s="1311"/>
      <c r="CH77" s="1311"/>
      <c r="CI77" s="1311"/>
      <c r="CJ77" s="1311"/>
      <c r="CK77" s="1311"/>
      <c r="CL77" s="1311"/>
      <c r="CM77" s="1311"/>
      <c r="CN77" s="1311">
        <v>25.3</v>
      </c>
      <c r="CO77" s="1311"/>
      <c r="CP77" s="1311"/>
      <c r="CQ77" s="1311"/>
      <c r="CR77" s="1311"/>
      <c r="CS77" s="1311"/>
      <c r="CT77" s="1311"/>
      <c r="CU77" s="1311"/>
      <c r="CV77" s="1311">
        <v>25.5</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652</v>
      </c>
      <c r="BC79" s="1314"/>
      <c r="BD79" s="1314"/>
      <c r="BE79" s="1314"/>
      <c r="BF79" s="1314"/>
      <c r="BG79" s="1314"/>
      <c r="BH79" s="1314"/>
      <c r="BI79" s="1314"/>
      <c r="BJ79" s="1314"/>
      <c r="BK79" s="1314"/>
      <c r="BL79" s="1314"/>
      <c r="BM79" s="1314"/>
      <c r="BN79" s="1314"/>
      <c r="BO79" s="1314"/>
      <c r="BP79" s="1311">
        <v>8</v>
      </c>
      <c r="BQ79" s="1311"/>
      <c r="BR79" s="1311"/>
      <c r="BS79" s="1311"/>
      <c r="BT79" s="1311"/>
      <c r="BU79" s="1311"/>
      <c r="BV79" s="1311"/>
      <c r="BW79" s="1311"/>
      <c r="BX79" s="1311">
        <v>7.5</v>
      </c>
      <c r="BY79" s="1311"/>
      <c r="BZ79" s="1311"/>
      <c r="CA79" s="1311"/>
      <c r="CB79" s="1311"/>
      <c r="CC79" s="1311"/>
      <c r="CD79" s="1311"/>
      <c r="CE79" s="1311"/>
      <c r="CF79" s="1311">
        <v>7.2</v>
      </c>
      <c r="CG79" s="1311"/>
      <c r="CH79" s="1311"/>
      <c r="CI79" s="1311"/>
      <c r="CJ79" s="1311"/>
      <c r="CK79" s="1311"/>
      <c r="CL79" s="1311"/>
      <c r="CM79" s="1311"/>
      <c r="CN79" s="1311">
        <v>6.9</v>
      </c>
      <c r="CO79" s="1311"/>
      <c r="CP79" s="1311"/>
      <c r="CQ79" s="1311"/>
      <c r="CR79" s="1311"/>
      <c r="CS79" s="1311"/>
      <c r="CT79" s="1311"/>
      <c r="CU79" s="1311"/>
      <c r="CV79" s="1311">
        <v>6.6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6mK8xO9pkIuElzMCQamEIFnB7k29UB848aADMqS2ZQF7JlzBlqFGJKlvQRrEivFavOt8um+NmGxX2S7PHXshaQ==" saltValue="fTnW/FrpvA4KhM5QxJsV2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5" zoomScaleNormal="6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yu0gj5qrZiXUAEmeWMNkho6JraXLowuwSAf8iA4sP8D0j1tfY20+Phy8Hcu63Yxa65MsbmsMMsX9QqKWoVt3bA==" saltValue="jpUFmHeZXcIf/zW/yo0q9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5" zoomScaleNormal="6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aInOMTY3692q2PF70IswRFfBN2HkhPrThaIWhvFMxgWRx103fdyLjdGtIYLP1PorK/y7kTqk/GiW+GLo2N4Yow==" saltValue="uj0a1QvtSWn7A4ogydiVK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126603</v>
      </c>
      <c r="E3" s="162"/>
      <c r="F3" s="163">
        <v>77507</v>
      </c>
      <c r="G3" s="164"/>
      <c r="H3" s="165"/>
    </row>
    <row r="4" spans="1:8" x14ac:dyDescent="0.15">
      <c r="A4" s="166"/>
      <c r="B4" s="167"/>
      <c r="C4" s="168"/>
      <c r="D4" s="169">
        <v>36998</v>
      </c>
      <c r="E4" s="170"/>
      <c r="F4" s="171">
        <v>42788</v>
      </c>
      <c r="G4" s="172"/>
      <c r="H4" s="173"/>
    </row>
    <row r="5" spans="1:8" x14ac:dyDescent="0.15">
      <c r="A5" s="154" t="s">
        <v>559</v>
      </c>
      <c r="B5" s="159"/>
      <c r="C5" s="160"/>
      <c r="D5" s="161">
        <v>133158</v>
      </c>
      <c r="E5" s="162"/>
      <c r="F5" s="163">
        <v>57295</v>
      </c>
      <c r="G5" s="164"/>
      <c r="H5" s="165"/>
    </row>
    <row r="6" spans="1:8" x14ac:dyDescent="0.15">
      <c r="A6" s="166"/>
      <c r="B6" s="167"/>
      <c r="C6" s="168"/>
      <c r="D6" s="169">
        <v>42339</v>
      </c>
      <c r="E6" s="170"/>
      <c r="F6" s="171">
        <v>32771</v>
      </c>
      <c r="G6" s="172"/>
      <c r="H6" s="173"/>
    </row>
    <row r="7" spans="1:8" x14ac:dyDescent="0.15">
      <c r="A7" s="154" t="s">
        <v>560</v>
      </c>
      <c r="B7" s="159"/>
      <c r="C7" s="160"/>
      <c r="D7" s="161">
        <v>59767</v>
      </c>
      <c r="E7" s="162"/>
      <c r="F7" s="163">
        <v>54110</v>
      </c>
      <c r="G7" s="164"/>
      <c r="H7" s="165"/>
    </row>
    <row r="8" spans="1:8" x14ac:dyDescent="0.15">
      <c r="A8" s="166"/>
      <c r="B8" s="167"/>
      <c r="C8" s="168"/>
      <c r="D8" s="169">
        <v>28108</v>
      </c>
      <c r="E8" s="170"/>
      <c r="F8" s="171">
        <v>30620</v>
      </c>
      <c r="G8" s="172"/>
      <c r="H8" s="173"/>
    </row>
    <row r="9" spans="1:8" x14ac:dyDescent="0.15">
      <c r="A9" s="154" t="s">
        <v>561</v>
      </c>
      <c r="B9" s="159"/>
      <c r="C9" s="160"/>
      <c r="D9" s="161">
        <v>80522</v>
      </c>
      <c r="E9" s="162"/>
      <c r="F9" s="163">
        <v>54684</v>
      </c>
      <c r="G9" s="164"/>
      <c r="H9" s="165"/>
    </row>
    <row r="10" spans="1:8" x14ac:dyDescent="0.15">
      <c r="A10" s="166"/>
      <c r="B10" s="167"/>
      <c r="C10" s="168"/>
      <c r="D10" s="169">
        <v>47144</v>
      </c>
      <c r="E10" s="170"/>
      <c r="F10" s="171">
        <v>32829</v>
      </c>
      <c r="G10" s="172"/>
      <c r="H10" s="173"/>
    </row>
    <row r="11" spans="1:8" x14ac:dyDescent="0.15">
      <c r="A11" s="154" t="s">
        <v>562</v>
      </c>
      <c r="B11" s="159"/>
      <c r="C11" s="160"/>
      <c r="D11" s="161">
        <v>69112</v>
      </c>
      <c r="E11" s="162"/>
      <c r="F11" s="163">
        <v>62383</v>
      </c>
      <c r="G11" s="164"/>
      <c r="H11" s="165"/>
    </row>
    <row r="12" spans="1:8" x14ac:dyDescent="0.15">
      <c r="A12" s="166"/>
      <c r="B12" s="167"/>
      <c r="C12" s="174"/>
      <c r="D12" s="169">
        <v>38477</v>
      </c>
      <c r="E12" s="170"/>
      <c r="F12" s="171">
        <v>35325</v>
      </c>
      <c r="G12" s="172"/>
      <c r="H12" s="173"/>
    </row>
    <row r="13" spans="1:8" x14ac:dyDescent="0.15">
      <c r="A13" s="154"/>
      <c r="B13" s="159"/>
      <c r="C13" s="175"/>
      <c r="D13" s="176">
        <v>93832</v>
      </c>
      <c r="E13" s="177"/>
      <c r="F13" s="178">
        <v>61196</v>
      </c>
      <c r="G13" s="179"/>
      <c r="H13" s="165"/>
    </row>
    <row r="14" spans="1:8" x14ac:dyDescent="0.15">
      <c r="A14" s="166"/>
      <c r="B14" s="167"/>
      <c r="C14" s="168"/>
      <c r="D14" s="169">
        <v>38613</v>
      </c>
      <c r="E14" s="170"/>
      <c r="F14" s="171">
        <v>34867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7.56</v>
      </c>
      <c r="C19" s="180">
        <f>ROUND(VALUE(SUBSTITUTE(実質収支比率等に係る経年分析!G$48,"▲","-")),2)</f>
        <v>7.07</v>
      </c>
      <c r="D19" s="180">
        <f>ROUND(VALUE(SUBSTITUTE(実質収支比率等に係る経年分析!H$48,"▲","-")),2)</f>
        <v>5.61</v>
      </c>
      <c r="E19" s="180">
        <f>ROUND(VALUE(SUBSTITUTE(実質収支比率等に係る経年分析!I$48,"▲","-")),2)</f>
        <v>5.9</v>
      </c>
      <c r="F19" s="180">
        <f>ROUND(VALUE(SUBSTITUTE(実質収支比率等に係る経年分析!J$48,"▲","-")),2)</f>
        <v>7.19</v>
      </c>
    </row>
    <row r="20" spans="1:11" x14ac:dyDescent="0.15">
      <c r="A20" s="180" t="s">
        <v>55</v>
      </c>
      <c r="B20" s="180">
        <f>ROUND(VALUE(SUBSTITUTE(実質収支比率等に係る経年分析!F$47,"▲","-")),2)</f>
        <v>19.399999999999999</v>
      </c>
      <c r="C20" s="180">
        <f>ROUND(VALUE(SUBSTITUTE(実質収支比率等に係る経年分析!G$47,"▲","-")),2)</f>
        <v>19.48</v>
      </c>
      <c r="D20" s="180">
        <f>ROUND(VALUE(SUBSTITUTE(実質収支比率等に係る経年分析!H$47,"▲","-")),2)</f>
        <v>18.68</v>
      </c>
      <c r="E20" s="180">
        <f>ROUND(VALUE(SUBSTITUTE(実質収支比率等に係る経年分析!I$47,"▲","-")),2)</f>
        <v>18.77</v>
      </c>
      <c r="F20" s="180">
        <f>ROUND(VALUE(SUBSTITUTE(実質収支比率等に係る経年分析!J$47,"▲","-")),2)</f>
        <v>15.46</v>
      </c>
    </row>
    <row r="21" spans="1:11" x14ac:dyDescent="0.15">
      <c r="A21" s="180" t="s">
        <v>56</v>
      </c>
      <c r="B21" s="180">
        <f>IF(ISNUMBER(VALUE(SUBSTITUTE(実質収支比率等に係る経年分析!F$49,"▲","-"))),ROUND(VALUE(SUBSTITUTE(実質収支比率等に係る経年分析!F$49,"▲","-")),2),NA())</f>
        <v>1.35</v>
      </c>
      <c r="C21" s="180">
        <f>IF(ISNUMBER(VALUE(SUBSTITUTE(実質収支比率等に係る経年分析!G$49,"▲","-"))),ROUND(VALUE(SUBSTITUTE(実質収支比率等に係る経年分析!G$49,"▲","-")),2),NA())</f>
        <v>-0.87</v>
      </c>
      <c r="D21" s="180">
        <f>IF(ISNUMBER(VALUE(SUBSTITUTE(実質収支比率等に係る経年分析!H$49,"▲","-"))),ROUND(VALUE(SUBSTITUTE(実質収支比率等に係る経年分析!H$49,"▲","-")),2),NA())</f>
        <v>-1.85</v>
      </c>
      <c r="E21" s="180">
        <f>IF(ISNUMBER(VALUE(SUBSTITUTE(実質収支比率等に係る経年分析!I$49,"▲","-"))),ROUND(VALUE(SUBSTITUTE(実質収支比率等に係る経年分析!I$49,"▲","-")),2),NA())</f>
        <v>0.19</v>
      </c>
      <c r="F21" s="180">
        <f>IF(ISNUMBER(VALUE(SUBSTITUTE(実質収支比率等に係る経年分析!J$49,"▲","-"))),ROUND(VALUE(SUBSTITUTE(実質収支比率等に係る経年分析!J$49,"▲","-")),2),NA())</f>
        <v>2.92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工業用水道事業会計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0.17</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0.18</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15">
      <c r="A32" s="181" t="str">
        <f>IF(連結実質赤字比率に係る赤字・黒字の構成分析!C$38="",NA(),連結実質赤字比率に係る赤字・黒字の構成分析!C$38)</f>
        <v>土地造成事業特別会計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0.55000000000000004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0.55000000000000004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0.47</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1.59</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7.56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7.26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8.81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3271</v>
      </c>
      <c r="E42" s="182"/>
      <c r="F42" s="182"/>
      <c r="G42" s="182">
        <f>'実質公債費比率（分子）の構造'!L$52</f>
        <v>3304</v>
      </c>
      <c r="H42" s="182"/>
      <c r="I42" s="182"/>
      <c r="J42" s="182">
        <f>'実質公債費比率（分子）の構造'!M$52</f>
        <v>3237</v>
      </c>
      <c r="K42" s="182"/>
      <c r="L42" s="182"/>
      <c r="M42" s="182">
        <f>'実質公債費比率（分子）の構造'!N$52</f>
        <v>3193</v>
      </c>
      <c r="N42" s="182"/>
      <c r="O42" s="182"/>
      <c r="P42" s="182">
        <f>'実質公債費比率（分子）の構造'!O$52</f>
        <v>3099</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74</v>
      </c>
      <c r="C44" s="182"/>
      <c r="D44" s="182"/>
      <c r="E44" s="182">
        <f>'実質公債費比率（分子）の構造'!L$50</f>
        <v>40</v>
      </c>
      <c r="F44" s="182"/>
      <c r="G44" s="182"/>
      <c r="H44" s="182">
        <f>'実質公債費比率（分子）の構造'!M$50</f>
        <v>37</v>
      </c>
      <c r="I44" s="182"/>
      <c r="J44" s="182"/>
      <c r="K44" s="182">
        <f>'実質公債費比率（分子）の構造'!N$50</f>
        <v>38</v>
      </c>
      <c r="L44" s="182"/>
      <c r="M44" s="182"/>
      <c r="N44" s="182">
        <f>'実質公債費比率（分子）の構造'!O$50</f>
        <v>26</v>
      </c>
      <c r="O44" s="182"/>
      <c r="P44" s="182"/>
    </row>
    <row r="45" spans="1:16" x14ac:dyDescent="0.15">
      <c r="A45" s="182" t="s">
        <v>66</v>
      </c>
      <c r="B45" s="182">
        <f>'実質公債費比率（分子）の構造'!K$49</f>
        <v>139</v>
      </c>
      <c r="C45" s="182"/>
      <c r="D45" s="182"/>
      <c r="E45" s="182">
        <f>'実質公債費比率（分子）の構造'!L$49</f>
        <v>147</v>
      </c>
      <c r="F45" s="182"/>
      <c r="G45" s="182"/>
      <c r="H45" s="182">
        <f>'実質公債費比率（分子）の構造'!M$49</f>
        <v>145</v>
      </c>
      <c r="I45" s="182"/>
      <c r="J45" s="182"/>
      <c r="K45" s="182">
        <f>'実質公債費比率（分子）の構造'!N$49</f>
        <v>86</v>
      </c>
      <c r="L45" s="182"/>
      <c r="M45" s="182"/>
      <c r="N45" s="182">
        <f>'実質公債費比率（分子）の構造'!O$49</f>
        <v>34</v>
      </c>
      <c r="O45" s="182"/>
      <c r="P45" s="182"/>
    </row>
    <row r="46" spans="1:16" x14ac:dyDescent="0.15">
      <c r="A46" s="182" t="s">
        <v>67</v>
      </c>
      <c r="B46" s="182">
        <f>'実質公債費比率（分子）の構造'!K$48</f>
        <v>1200</v>
      </c>
      <c r="C46" s="182"/>
      <c r="D46" s="182"/>
      <c r="E46" s="182">
        <f>'実質公債費比率（分子）の構造'!L$48</f>
        <v>1207</v>
      </c>
      <c r="F46" s="182"/>
      <c r="G46" s="182"/>
      <c r="H46" s="182">
        <f>'実質公債費比率（分子）の構造'!M$48</f>
        <v>1440</v>
      </c>
      <c r="I46" s="182"/>
      <c r="J46" s="182"/>
      <c r="K46" s="182">
        <f>'実質公債費比率（分子）の構造'!N$48</f>
        <v>1383</v>
      </c>
      <c r="L46" s="182"/>
      <c r="M46" s="182"/>
      <c r="N46" s="182">
        <f>'実質公債費比率（分子）の構造'!O$48</f>
        <v>1483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3331</v>
      </c>
      <c r="C49" s="182"/>
      <c r="D49" s="182"/>
      <c r="E49" s="182">
        <f>'実質公債費比率（分子）の構造'!L$45</f>
        <v>3331</v>
      </c>
      <c r="F49" s="182"/>
      <c r="G49" s="182"/>
      <c r="H49" s="182">
        <f>'実質公債費比率（分子）の構造'!M$45</f>
        <v>3297</v>
      </c>
      <c r="I49" s="182"/>
      <c r="J49" s="182"/>
      <c r="K49" s="182">
        <f>'実質公債費比率（分子）の構造'!N$45</f>
        <v>3226</v>
      </c>
      <c r="L49" s="182"/>
      <c r="M49" s="182"/>
      <c r="N49" s="182">
        <f>'実質公債費比率（分子）の構造'!O$45</f>
        <v>3173</v>
      </c>
      <c r="O49" s="182"/>
      <c r="P49" s="182"/>
    </row>
    <row r="50" spans="1:16" x14ac:dyDescent="0.15">
      <c r="A50" s="182" t="s">
        <v>71</v>
      </c>
      <c r="B50" s="182" t="e">
        <f>NA()</f>
        <v>#N/A</v>
      </c>
      <c r="C50" s="182">
        <f>IF(ISNUMBER('実質公債費比率（分子）の構造'!K$53),'実質公債費比率（分子）の構造'!K$53,NA())</f>
        <v>1473</v>
      </c>
      <c r="D50" s="182" t="e">
        <f>NA()</f>
        <v>#N/A</v>
      </c>
      <c r="E50" s="182" t="e">
        <f>NA()</f>
        <v>#N/A</v>
      </c>
      <c r="F50" s="182">
        <f>IF(ISNUMBER('実質公債費比率（分子）の構造'!L$53),'実質公債費比率（分子）の構造'!L$53,NA())</f>
        <v>1421</v>
      </c>
      <c r="G50" s="182" t="e">
        <f>NA()</f>
        <v>#N/A</v>
      </c>
      <c r="H50" s="182" t="e">
        <f>NA()</f>
        <v>#N/A</v>
      </c>
      <c r="I50" s="182">
        <f>IF(ISNUMBER('実質公債費比率（分子）の構造'!M$53),'実質公債費比率（分子）の構造'!M$53,NA())</f>
        <v>1682</v>
      </c>
      <c r="J50" s="182" t="e">
        <f>NA()</f>
        <v>#N/A</v>
      </c>
      <c r="K50" s="182" t="e">
        <f>NA()</f>
        <v>#N/A</v>
      </c>
      <c r="L50" s="182">
        <f>IF(ISNUMBER('実質公債費比率（分子）の構造'!N$53),'実質公債費比率（分子）の構造'!N$53,NA())</f>
        <v>1540</v>
      </c>
      <c r="M50" s="182" t="e">
        <f>NA()</f>
        <v>#N/A</v>
      </c>
      <c r="N50" s="182" t="e">
        <f>NA()</f>
        <v>#N/A</v>
      </c>
      <c r="O50" s="182">
        <f>IF(ISNUMBER('実質公債費比率（分子）の構造'!O$53),'実質公債費比率（分子）の構造'!O$53,NA())</f>
        <v>1617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35133</v>
      </c>
      <c r="E56" s="181"/>
      <c r="F56" s="181"/>
      <c r="G56" s="181">
        <f>'将来負担比率（分子）の構造'!J$52</f>
        <v>35895</v>
      </c>
      <c r="H56" s="181"/>
      <c r="I56" s="181"/>
      <c r="J56" s="181">
        <f>'将来負担比率（分子）の構造'!K$52</f>
        <v>34805</v>
      </c>
      <c r="K56" s="181"/>
      <c r="L56" s="181"/>
      <c r="M56" s="181">
        <f>'将来負担比率（分子）の構造'!L$52</f>
        <v>34485</v>
      </c>
      <c r="N56" s="181"/>
      <c r="O56" s="181"/>
      <c r="P56" s="181">
        <f>'将来負担比率（分子）の構造'!M$52</f>
        <v>33574</v>
      </c>
    </row>
    <row r="57" spans="1:16" x14ac:dyDescent="0.15">
      <c r="A57" s="181" t="s">
        <v>42</v>
      </c>
      <c r="B57" s="181"/>
      <c r="C57" s="181"/>
      <c r="D57" s="181">
        <f>'将来負担比率（分子）の構造'!I$51</f>
        <v>1086</v>
      </c>
      <c r="E57" s="181"/>
      <c r="F57" s="181"/>
      <c r="G57" s="181">
        <f>'将来負担比率（分子）の構造'!J$51</f>
        <v>1075</v>
      </c>
      <c r="H57" s="181"/>
      <c r="I57" s="181"/>
      <c r="J57" s="181">
        <f>'将来負担比率（分子）の構造'!K$51</f>
        <v>1080</v>
      </c>
      <c r="K57" s="181"/>
      <c r="L57" s="181"/>
      <c r="M57" s="181">
        <f>'将来負担比率（分子）の構造'!L$51</f>
        <v>1030</v>
      </c>
      <c r="N57" s="181"/>
      <c r="O57" s="181"/>
      <c r="P57" s="181">
        <f>'将来負担比率（分子）の構造'!M$51</f>
        <v>980</v>
      </c>
    </row>
    <row r="58" spans="1:16" x14ac:dyDescent="0.15">
      <c r="A58" s="181" t="s">
        <v>41</v>
      </c>
      <c r="B58" s="181"/>
      <c r="C58" s="181"/>
      <c r="D58" s="181">
        <f>'将来負担比率（分子）の構造'!I$50</f>
        <v>9469</v>
      </c>
      <c r="E58" s="181"/>
      <c r="F58" s="181"/>
      <c r="G58" s="181">
        <f>'将来負担比率（分子）の構造'!J$50</f>
        <v>9885</v>
      </c>
      <c r="H58" s="181"/>
      <c r="I58" s="181"/>
      <c r="J58" s="181">
        <f>'将来負担比率（分子）の構造'!K$50</f>
        <v>10695</v>
      </c>
      <c r="K58" s="181"/>
      <c r="L58" s="181"/>
      <c r="M58" s="181">
        <f>'将来負担比率（分子）の構造'!L$50</f>
        <v>10710</v>
      </c>
      <c r="N58" s="181"/>
      <c r="O58" s="181"/>
      <c r="P58" s="181">
        <f>'将来負担比率（分子）の構造'!M$50</f>
        <v>9789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13</v>
      </c>
      <c r="C61" s="181"/>
      <c r="D61" s="181"/>
      <c r="E61" s="181">
        <f>'将来負担比率（分子）の構造'!J$46</f>
        <v>9</v>
      </c>
      <c r="F61" s="181"/>
      <c r="G61" s="181"/>
      <c r="H61" s="181">
        <f>'将来負担比率（分子）の構造'!K$46</f>
        <v>5</v>
      </c>
      <c r="I61" s="181"/>
      <c r="J61" s="181"/>
      <c r="K61" s="181">
        <f>'将来負担比率（分子）の構造'!L$46</f>
        <v>2</v>
      </c>
      <c r="L61" s="181"/>
      <c r="M61" s="181"/>
      <c r="N61" s="181" t="str">
        <f>'将来負担比率（分子）の構造'!M$46</f>
        <v>-</v>
      </c>
      <c r="O61" s="181"/>
      <c r="P61" s="181"/>
    </row>
    <row r="62" spans="1:16" x14ac:dyDescent="0.15">
      <c r="A62" s="181" t="s">
        <v>35</v>
      </c>
      <c r="B62" s="181">
        <f>'将来負担比率（分子）の構造'!I$45</f>
        <v>3948</v>
      </c>
      <c r="C62" s="181"/>
      <c r="D62" s="181"/>
      <c r="E62" s="181">
        <f>'将来負担比率（分子）の構造'!J$45</f>
        <v>3835</v>
      </c>
      <c r="F62" s="181"/>
      <c r="G62" s="181"/>
      <c r="H62" s="181">
        <f>'将来負担比率（分子）の構造'!K$45</f>
        <v>3857</v>
      </c>
      <c r="I62" s="181"/>
      <c r="J62" s="181"/>
      <c r="K62" s="181">
        <f>'将来負担比率（分子）の構造'!L$45</f>
        <v>3810</v>
      </c>
      <c r="L62" s="181"/>
      <c r="M62" s="181"/>
      <c r="N62" s="181">
        <f>'将来負担比率（分子）の構造'!M$45</f>
        <v>3569</v>
      </c>
      <c r="O62" s="181"/>
      <c r="P62" s="181"/>
    </row>
    <row r="63" spans="1:16" x14ac:dyDescent="0.15">
      <c r="A63" s="181" t="s">
        <v>34</v>
      </c>
      <c r="B63" s="181">
        <f>'将来負担比率（分子）の構造'!I$44</f>
        <v>438</v>
      </c>
      <c r="C63" s="181"/>
      <c r="D63" s="181"/>
      <c r="E63" s="181">
        <f>'将来負担比率（分子）の構造'!J$44</f>
        <v>311</v>
      </c>
      <c r="F63" s="181"/>
      <c r="G63" s="181"/>
      <c r="H63" s="181">
        <f>'将来負担比率（分子）の構造'!K$44</f>
        <v>181</v>
      </c>
      <c r="I63" s="181"/>
      <c r="J63" s="181"/>
      <c r="K63" s="181">
        <f>'将来負担比率（分子）の構造'!L$44</f>
        <v>178</v>
      </c>
      <c r="L63" s="181"/>
      <c r="M63" s="181"/>
      <c r="N63" s="181">
        <f>'将来負担比率（分子）の構造'!M$44</f>
        <v>243</v>
      </c>
      <c r="O63" s="181"/>
      <c r="P63" s="181"/>
    </row>
    <row r="64" spans="1:16" x14ac:dyDescent="0.15">
      <c r="A64" s="181" t="s">
        <v>33</v>
      </c>
      <c r="B64" s="181">
        <f>'将来負担比率（分子）の構造'!I$43</f>
        <v>14324</v>
      </c>
      <c r="C64" s="181"/>
      <c r="D64" s="181"/>
      <c r="E64" s="181">
        <f>'将来負担比率（分子）の構造'!J$43</f>
        <v>13698</v>
      </c>
      <c r="F64" s="181"/>
      <c r="G64" s="181"/>
      <c r="H64" s="181">
        <f>'将来負担比率（分子）の構造'!K$43</f>
        <v>14080</v>
      </c>
      <c r="I64" s="181"/>
      <c r="J64" s="181"/>
      <c r="K64" s="181">
        <f>'将来負担比率（分子）の構造'!L$43</f>
        <v>14223</v>
      </c>
      <c r="L64" s="181"/>
      <c r="M64" s="181"/>
      <c r="N64" s="181">
        <f>'将来負担比率（分子）の構造'!M$43</f>
        <v>14224</v>
      </c>
      <c r="O64" s="181"/>
      <c r="P64" s="181"/>
    </row>
    <row r="65" spans="1:16" x14ac:dyDescent="0.15">
      <c r="A65" s="181" t="s">
        <v>32</v>
      </c>
      <c r="B65" s="181">
        <f>'将来負担比率（分子）の構造'!I$42</f>
        <v>348</v>
      </c>
      <c r="C65" s="181"/>
      <c r="D65" s="181"/>
      <c r="E65" s="181">
        <f>'将来負担比率（分子）の構造'!J$42</f>
        <v>309</v>
      </c>
      <c r="F65" s="181"/>
      <c r="G65" s="181"/>
      <c r="H65" s="181">
        <f>'将来負担比率（分子）の構造'!K$42</f>
        <v>271</v>
      </c>
      <c r="I65" s="181"/>
      <c r="J65" s="181"/>
      <c r="K65" s="181">
        <f>'将来負担比率（分子）の構造'!L$42</f>
        <v>234</v>
      </c>
      <c r="L65" s="181"/>
      <c r="M65" s="181"/>
      <c r="N65" s="181">
        <f>'将来負担比率（分子）の構造'!M$42</f>
        <v>209</v>
      </c>
      <c r="O65" s="181"/>
      <c r="P65" s="181"/>
    </row>
    <row r="66" spans="1:16" x14ac:dyDescent="0.15">
      <c r="A66" s="181" t="s">
        <v>31</v>
      </c>
      <c r="B66" s="181">
        <f>'将来負担比率（分子）の構造'!I$41</f>
        <v>35455</v>
      </c>
      <c r="C66" s="181"/>
      <c r="D66" s="181"/>
      <c r="E66" s="181">
        <f>'将来負担比率（分子）の構造'!J$41</f>
        <v>37135</v>
      </c>
      <c r="F66" s="181"/>
      <c r="G66" s="181"/>
      <c r="H66" s="181">
        <f>'将来負担比率（分子）の構造'!K$41</f>
        <v>36382</v>
      </c>
      <c r="I66" s="181"/>
      <c r="J66" s="181"/>
      <c r="K66" s="181">
        <f>'将来負担比率（分子）の構造'!L$41</f>
        <v>36623</v>
      </c>
      <c r="L66" s="181"/>
      <c r="M66" s="181"/>
      <c r="N66" s="181">
        <f>'将来負担比率（分子）の構造'!M$41</f>
        <v>35936</v>
      </c>
      <c r="O66" s="181"/>
      <c r="P66" s="181"/>
    </row>
    <row r="67" spans="1:16" x14ac:dyDescent="0.15">
      <c r="A67" s="181" t="s">
        <v>75</v>
      </c>
      <c r="B67" s="181" t="e">
        <f>NA()</f>
        <v>#N/A</v>
      </c>
      <c r="C67" s="181">
        <f>IF(ISNUMBER('将来負担比率（分子）の構造'!I$53), IF('将来負担比率（分子）の構造'!I$53 &lt; 0, 0, '将来負担比率（分子）の構造'!I$53), NA())</f>
        <v>8839</v>
      </c>
      <c r="D67" s="181" t="e">
        <f>NA()</f>
        <v>#N/A</v>
      </c>
      <c r="E67" s="181" t="e">
        <f>NA()</f>
        <v>#N/A</v>
      </c>
      <c r="F67" s="181">
        <f>IF(ISNUMBER('将来負担比率（分子）の構造'!J$53), IF('将来負担比率（分子）の構造'!J$53 &lt; 0, 0, '将来負担比率（分子）の構造'!J$53), NA())</f>
        <v>8441</v>
      </c>
      <c r="G67" s="181" t="e">
        <f>NA()</f>
        <v>#N/A</v>
      </c>
      <c r="H67" s="181" t="e">
        <f>NA()</f>
        <v>#N/A</v>
      </c>
      <c r="I67" s="181">
        <f>IF(ISNUMBER('将来負担比率（分子）の構造'!K$53), IF('将来負担比率（分子）の構造'!K$53 &lt; 0, 0, '将来負担比率（分子）の構造'!K$53), NA())</f>
        <v>8195</v>
      </c>
      <c r="J67" s="181" t="e">
        <f>NA()</f>
        <v>#N/A</v>
      </c>
      <c r="K67" s="181" t="e">
        <f>NA()</f>
        <v>#N/A</v>
      </c>
      <c r="L67" s="181">
        <f>IF(ISNUMBER('将来負担比率（分子）の構造'!L$53), IF('将来負担比率（分子）の構造'!L$53 &lt; 0, 0, '将来負担比率（分子）の構造'!L$53), NA())</f>
        <v>8844</v>
      </c>
      <c r="M67" s="181" t="e">
        <f>NA()</f>
        <v>#N/A</v>
      </c>
      <c r="N67" s="181" t="e">
        <f>NA()</f>
        <v>#N/A</v>
      </c>
      <c r="O67" s="181">
        <f>IF(ISNUMBER('将来負担比率（分子）の構造'!M$53), IF('将来負担比率（分子）の構造'!M$53 &lt; 0, 0, '将来負担比率（分子）の構造'!M$53), NA())</f>
        <v>9837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3229</v>
      </c>
      <c r="C72" s="185">
        <f>基金残高に係る経年分析!G55</f>
        <v>3213</v>
      </c>
      <c r="D72" s="185">
        <f>基金残高に係る経年分析!H55</f>
        <v>2627</v>
      </c>
    </row>
    <row r="73" spans="1:16" x14ac:dyDescent="0.15">
      <c r="A73" s="184" t="s">
        <v>78</v>
      </c>
      <c r="B73" s="185">
        <f>基金残高に係る経年分析!F56</f>
        <v>1847</v>
      </c>
      <c r="C73" s="185">
        <f>基金残高に係る経年分析!G56</f>
        <v>1857</v>
      </c>
      <c r="D73" s="185">
        <f>基金残高に係る経年分析!H56</f>
        <v>1217</v>
      </c>
    </row>
    <row r="74" spans="1:16" x14ac:dyDescent="0.15">
      <c r="A74" s="184" t="s">
        <v>79</v>
      </c>
      <c r="B74" s="185">
        <f>基金残高に係る経年分析!F57</f>
        <v>6197</v>
      </c>
      <c r="C74" s="185">
        <f>基金残高に係る経年分析!G57</f>
        <v>5665</v>
      </c>
      <c r="D74" s="185">
        <f>基金残高に係る経年分析!H57</f>
        <v>5619</v>
      </c>
    </row>
  </sheetData>
  <sheetProtection algorithmName="SHA-512" hashValue="iz/B8INETB5UYEGBDZe4i/3JNqaypx3k893FSiHWmRxdIC3Ro/UnQ9dfu2qu8jlRPOM8/VHO9DUpAn3Trj2TDA==" saltValue="uea6jJH5xzURb6PdzOtw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218</v>
      </c>
      <c r="DI1" s="798"/>
      <c r="DJ1" s="798"/>
      <c r="DK1" s="798"/>
      <c r="DL1" s="798"/>
      <c r="DM1" s="798"/>
      <c r="DN1" s="799"/>
      <c r="DO1" s="226"/>
      <c r="DP1" s="797" t="s">
        <v>219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224</v>
      </c>
      <c r="S4" s="740"/>
      <c r="T4" s="740"/>
      <c r="U4" s="740"/>
      <c r="V4" s="740"/>
      <c r="W4" s="740"/>
      <c r="X4" s="740"/>
      <c r="Y4" s="741"/>
      <c r="Z4" s="739" t="s">
        <v>225</v>
      </c>
      <c r="AA4" s="740"/>
      <c r="AB4" s="740"/>
      <c r="AC4" s="741"/>
      <c r="AD4" s="739" t="s">
        <v>226</v>
      </c>
      <c r="AE4" s="740"/>
      <c r="AF4" s="740"/>
      <c r="AG4" s="740"/>
      <c r="AH4" s="740"/>
      <c r="AI4" s="740"/>
      <c r="AJ4" s="740"/>
      <c r="AK4" s="741"/>
      <c r="AL4" s="739" t="s">
        <v>225</v>
      </c>
      <c r="AM4" s="740"/>
      <c r="AN4" s="740"/>
      <c r="AO4" s="741"/>
      <c r="AP4" s="800" t="s">
        <v>227</v>
      </c>
      <c r="AQ4" s="800"/>
      <c r="AR4" s="800"/>
      <c r="AS4" s="800"/>
      <c r="AT4" s="800"/>
      <c r="AU4" s="800"/>
      <c r="AV4" s="800"/>
      <c r="AW4" s="800"/>
      <c r="AX4" s="800"/>
      <c r="AY4" s="800"/>
      <c r="AZ4" s="800"/>
      <c r="BA4" s="800"/>
      <c r="BB4" s="800"/>
      <c r="BC4" s="800"/>
      <c r="BD4" s="800"/>
      <c r="BE4" s="800"/>
      <c r="BF4" s="800"/>
      <c r="BG4" s="800" t="s">
        <v>228</v>
      </c>
      <c r="BH4" s="800"/>
      <c r="BI4" s="800"/>
      <c r="BJ4" s="800"/>
      <c r="BK4" s="800"/>
      <c r="BL4" s="800"/>
      <c r="BM4" s="800"/>
      <c r="BN4" s="800"/>
      <c r="BO4" s="800" t="s">
        <v>225</v>
      </c>
      <c r="BP4" s="800"/>
      <c r="BQ4" s="800"/>
      <c r="BR4" s="800"/>
      <c r="BS4" s="800" t="s">
        <v>229</v>
      </c>
      <c r="BT4" s="800"/>
      <c r="BU4" s="800"/>
      <c r="BV4" s="800"/>
      <c r="BW4" s="800"/>
      <c r="BX4" s="800"/>
      <c r="BY4" s="800"/>
      <c r="BZ4" s="800"/>
      <c r="CA4" s="800"/>
      <c r="CB4" s="800"/>
      <c r="CD4" s="782" t="s">
        <v>230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231</v>
      </c>
      <c r="C5" s="745"/>
      <c r="D5" s="745"/>
      <c r="E5" s="745"/>
      <c r="F5" s="745"/>
      <c r="G5" s="745"/>
      <c r="H5" s="745"/>
      <c r="I5" s="745"/>
      <c r="J5" s="745"/>
      <c r="K5" s="745"/>
      <c r="L5" s="745"/>
      <c r="M5" s="745"/>
      <c r="N5" s="745"/>
      <c r="O5" s="745"/>
      <c r="P5" s="745"/>
      <c r="Q5" s="746"/>
      <c r="R5" s="733">
        <v>9528736</v>
      </c>
      <c r="S5" s="734"/>
      <c r="T5" s="734"/>
      <c r="U5" s="734"/>
      <c r="V5" s="734"/>
      <c r="W5" s="734"/>
      <c r="X5" s="734"/>
      <c r="Y5" s="777"/>
      <c r="Z5" s="795">
        <v>28</v>
      </c>
      <c r="AA5" s="795"/>
      <c r="AB5" s="795"/>
      <c r="AC5" s="795"/>
      <c r="AD5" s="796">
        <v>9528736</v>
      </c>
      <c r="AE5" s="796"/>
      <c r="AF5" s="796"/>
      <c r="AG5" s="796"/>
      <c r="AH5" s="796"/>
      <c r="AI5" s="796"/>
      <c r="AJ5" s="796"/>
      <c r="AK5" s="796"/>
      <c r="AL5" s="778">
        <v>57.8</v>
      </c>
      <c r="AM5" s="749"/>
      <c r="AN5" s="749"/>
      <c r="AO5" s="779"/>
      <c r="AP5" s="744" t="s">
        <v>232</v>
      </c>
      <c r="AQ5" s="745"/>
      <c r="AR5" s="745"/>
      <c r="AS5" s="745"/>
      <c r="AT5" s="745"/>
      <c r="AU5" s="745"/>
      <c r="AV5" s="745"/>
      <c r="AW5" s="745"/>
      <c r="AX5" s="745"/>
      <c r="AY5" s="745"/>
      <c r="AZ5" s="745"/>
      <c r="BA5" s="745"/>
      <c r="BB5" s="745"/>
      <c r="BC5" s="745"/>
      <c r="BD5" s="745"/>
      <c r="BE5" s="745"/>
      <c r="BF5" s="746"/>
      <c r="BG5" s="678">
        <v>9518566</v>
      </c>
      <c r="BH5" s="679"/>
      <c r="BI5" s="679"/>
      <c r="BJ5" s="679"/>
      <c r="BK5" s="679"/>
      <c r="BL5" s="679"/>
      <c r="BM5" s="679"/>
      <c r="BN5" s="680"/>
      <c r="BO5" s="715">
        <v>99.9</v>
      </c>
      <c r="BP5" s="715"/>
      <c r="BQ5" s="715"/>
      <c r="BR5" s="715"/>
      <c r="BS5" s="716">
        <v>102247</v>
      </c>
      <c r="BT5" s="716"/>
      <c r="BU5" s="716"/>
      <c r="BV5" s="716"/>
      <c r="BW5" s="716"/>
      <c r="BX5" s="716"/>
      <c r="BY5" s="716"/>
      <c r="BZ5" s="716"/>
      <c r="CA5" s="716"/>
      <c r="CB5" s="775"/>
      <c r="CD5" s="782" t="s">
        <v>227</v>
      </c>
      <c r="CE5" s="783"/>
      <c r="CF5" s="783"/>
      <c r="CG5" s="783"/>
      <c r="CH5" s="783"/>
      <c r="CI5" s="783"/>
      <c r="CJ5" s="783"/>
      <c r="CK5" s="783"/>
      <c r="CL5" s="783"/>
      <c r="CM5" s="783"/>
      <c r="CN5" s="783"/>
      <c r="CO5" s="783"/>
      <c r="CP5" s="783"/>
      <c r="CQ5" s="784"/>
      <c r="CR5" s="782" t="s">
        <v>233</v>
      </c>
      <c r="CS5" s="783"/>
      <c r="CT5" s="783"/>
      <c r="CU5" s="783"/>
      <c r="CV5" s="783"/>
      <c r="CW5" s="783"/>
      <c r="CX5" s="783"/>
      <c r="CY5" s="784"/>
      <c r="CZ5" s="782" t="s">
        <v>225</v>
      </c>
      <c r="DA5" s="783"/>
      <c r="DB5" s="783"/>
      <c r="DC5" s="784"/>
      <c r="DD5" s="782" t="s">
        <v>234</v>
      </c>
      <c r="DE5" s="783"/>
      <c r="DF5" s="783"/>
      <c r="DG5" s="783"/>
      <c r="DH5" s="783"/>
      <c r="DI5" s="783"/>
      <c r="DJ5" s="783"/>
      <c r="DK5" s="783"/>
      <c r="DL5" s="783"/>
      <c r="DM5" s="783"/>
      <c r="DN5" s="783"/>
      <c r="DO5" s="783"/>
      <c r="DP5" s="784"/>
      <c r="DQ5" s="782" t="s">
        <v>235</v>
      </c>
      <c r="DR5" s="783"/>
      <c r="DS5" s="783"/>
      <c r="DT5" s="783"/>
      <c r="DU5" s="783"/>
      <c r="DV5" s="783"/>
      <c r="DW5" s="783"/>
      <c r="DX5" s="783"/>
      <c r="DY5" s="783"/>
      <c r="DZ5" s="783"/>
      <c r="EA5" s="783"/>
      <c r="EB5" s="783"/>
      <c r="EC5" s="784"/>
    </row>
    <row r="6" spans="2:143" ht="11.25" customHeight="1" x14ac:dyDescent="0.15">
      <c r="B6" s="675" t="s">
        <v>236</v>
      </c>
      <c r="C6" s="676"/>
      <c r="D6" s="676"/>
      <c r="E6" s="676"/>
      <c r="F6" s="676"/>
      <c r="G6" s="676"/>
      <c r="H6" s="676"/>
      <c r="I6" s="676"/>
      <c r="J6" s="676"/>
      <c r="K6" s="676"/>
      <c r="L6" s="676"/>
      <c r="M6" s="676"/>
      <c r="N6" s="676"/>
      <c r="O6" s="676"/>
      <c r="P6" s="676"/>
      <c r="Q6" s="677"/>
      <c r="R6" s="678">
        <v>328580</v>
      </c>
      <c r="S6" s="679"/>
      <c r="T6" s="679"/>
      <c r="U6" s="679"/>
      <c r="V6" s="679"/>
      <c r="W6" s="679"/>
      <c r="X6" s="679"/>
      <c r="Y6" s="680"/>
      <c r="Z6" s="715">
        <v>1</v>
      </c>
      <c r="AA6" s="715"/>
      <c r="AB6" s="715"/>
      <c r="AC6" s="715"/>
      <c r="AD6" s="716">
        <v>328580</v>
      </c>
      <c r="AE6" s="716"/>
      <c r="AF6" s="716"/>
      <c r="AG6" s="716"/>
      <c r="AH6" s="716"/>
      <c r="AI6" s="716"/>
      <c r="AJ6" s="716"/>
      <c r="AK6" s="716"/>
      <c r="AL6" s="681">
        <v>2</v>
      </c>
      <c r="AM6" s="682"/>
      <c r="AN6" s="682"/>
      <c r="AO6" s="717"/>
      <c r="AP6" s="675" t="s">
        <v>237</v>
      </c>
      <c r="AQ6" s="676"/>
      <c r="AR6" s="676"/>
      <c r="AS6" s="676"/>
      <c r="AT6" s="676"/>
      <c r="AU6" s="676"/>
      <c r="AV6" s="676"/>
      <c r="AW6" s="676"/>
      <c r="AX6" s="676"/>
      <c r="AY6" s="676"/>
      <c r="AZ6" s="676"/>
      <c r="BA6" s="676"/>
      <c r="BB6" s="676"/>
      <c r="BC6" s="676"/>
      <c r="BD6" s="676"/>
      <c r="BE6" s="676"/>
      <c r="BF6" s="677"/>
      <c r="BG6" s="678">
        <v>9518566</v>
      </c>
      <c r="BH6" s="679"/>
      <c r="BI6" s="679"/>
      <c r="BJ6" s="679"/>
      <c r="BK6" s="679"/>
      <c r="BL6" s="679"/>
      <c r="BM6" s="679"/>
      <c r="BN6" s="680"/>
      <c r="BO6" s="715">
        <v>99.9</v>
      </c>
      <c r="BP6" s="715"/>
      <c r="BQ6" s="715"/>
      <c r="BR6" s="715"/>
      <c r="BS6" s="716">
        <v>102247</v>
      </c>
      <c r="BT6" s="716"/>
      <c r="BU6" s="716"/>
      <c r="BV6" s="716"/>
      <c r="BW6" s="716"/>
      <c r="BX6" s="716"/>
      <c r="BY6" s="716"/>
      <c r="BZ6" s="716"/>
      <c r="CA6" s="716"/>
      <c r="CB6" s="775"/>
      <c r="CD6" s="736" t="s">
        <v>238</v>
      </c>
      <c r="CE6" s="737"/>
      <c r="CF6" s="737"/>
      <c r="CG6" s="737"/>
      <c r="CH6" s="737"/>
      <c r="CI6" s="737"/>
      <c r="CJ6" s="737"/>
      <c r="CK6" s="737"/>
      <c r="CL6" s="737"/>
      <c r="CM6" s="737"/>
      <c r="CN6" s="737"/>
      <c r="CO6" s="737"/>
      <c r="CP6" s="737"/>
      <c r="CQ6" s="738"/>
      <c r="CR6" s="678">
        <v>263684</v>
      </c>
      <c r="CS6" s="679"/>
      <c r="CT6" s="679"/>
      <c r="CU6" s="679"/>
      <c r="CV6" s="679"/>
      <c r="CW6" s="679"/>
      <c r="CX6" s="679"/>
      <c r="CY6" s="680"/>
      <c r="CZ6" s="778">
        <v>0.8</v>
      </c>
      <c r="DA6" s="749"/>
      <c r="DB6" s="749"/>
      <c r="DC6" s="781"/>
      <c r="DD6" s="684" t="s">
        <v>130</v>
      </c>
      <c r="DE6" s="679"/>
      <c r="DF6" s="679"/>
      <c r="DG6" s="679"/>
      <c r="DH6" s="679"/>
      <c r="DI6" s="679"/>
      <c r="DJ6" s="679"/>
      <c r="DK6" s="679"/>
      <c r="DL6" s="679"/>
      <c r="DM6" s="679"/>
      <c r="DN6" s="679"/>
      <c r="DO6" s="679"/>
      <c r="DP6" s="680"/>
      <c r="DQ6" s="684">
        <v>263684</v>
      </c>
      <c r="DR6" s="679"/>
      <c r="DS6" s="679"/>
      <c r="DT6" s="679"/>
      <c r="DU6" s="679"/>
      <c r="DV6" s="679"/>
      <c r="DW6" s="679"/>
      <c r="DX6" s="679"/>
      <c r="DY6" s="679"/>
      <c r="DZ6" s="679"/>
      <c r="EA6" s="679"/>
      <c r="EB6" s="679"/>
      <c r="EC6" s="722"/>
    </row>
    <row r="7" spans="2:143" ht="11.25" customHeight="1" x14ac:dyDescent="0.15">
      <c r="B7" s="675" t="s">
        <v>239</v>
      </c>
      <c r="C7" s="676"/>
      <c r="D7" s="676"/>
      <c r="E7" s="676"/>
      <c r="F7" s="676"/>
      <c r="G7" s="676"/>
      <c r="H7" s="676"/>
      <c r="I7" s="676"/>
      <c r="J7" s="676"/>
      <c r="K7" s="676"/>
      <c r="L7" s="676"/>
      <c r="M7" s="676"/>
      <c r="N7" s="676"/>
      <c r="O7" s="676"/>
      <c r="P7" s="676"/>
      <c r="Q7" s="677"/>
      <c r="R7" s="678">
        <v>5148</v>
      </c>
      <c r="S7" s="679"/>
      <c r="T7" s="679"/>
      <c r="U7" s="679"/>
      <c r="V7" s="679"/>
      <c r="W7" s="679"/>
      <c r="X7" s="679"/>
      <c r="Y7" s="680"/>
      <c r="Z7" s="715">
        <v>0</v>
      </c>
      <c r="AA7" s="715"/>
      <c r="AB7" s="715"/>
      <c r="AC7" s="715"/>
      <c r="AD7" s="716">
        <v>5148</v>
      </c>
      <c r="AE7" s="716"/>
      <c r="AF7" s="716"/>
      <c r="AG7" s="716"/>
      <c r="AH7" s="716"/>
      <c r="AI7" s="716"/>
      <c r="AJ7" s="716"/>
      <c r="AK7" s="716"/>
      <c r="AL7" s="681">
        <v>0</v>
      </c>
      <c r="AM7" s="682"/>
      <c r="AN7" s="682"/>
      <c r="AO7" s="717"/>
      <c r="AP7" s="675" t="s">
        <v>240</v>
      </c>
      <c r="AQ7" s="676"/>
      <c r="AR7" s="676"/>
      <c r="AS7" s="676"/>
      <c r="AT7" s="676"/>
      <c r="AU7" s="676"/>
      <c r="AV7" s="676"/>
      <c r="AW7" s="676"/>
      <c r="AX7" s="676"/>
      <c r="AY7" s="676"/>
      <c r="AZ7" s="676"/>
      <c r="BA7" s="676"/>
      <c r="BB7" s="676"/>
      <c r="BC7" s="676"/>
      <c r="BD7" s="676"/>
      <c r="BE7" s="676"/>
      <c r="BF7" s="677"/>
      <c r="BG7" s="678">
        <v>3914601</v>
      </c>
      <c r="BH7" s="679"/>
      <c r="BI7" s="679"/>
      <c r="BJ7" s="679"/>
      <c r="BK7" s="679"/>
      <c r="BL7" s="679"/>
      <c r="BM7" s="679"/>
      <c r="BN7" s="680"/>
      <c r="BO7" s="715">
        <v>41.1</v>
      </c>
      <c r="BP7" s="715"/>
      <c r="BQ7" s="715"/>
      <c r="BR7" s="715"/>
      <c r="BS7" s="716">
        <v>102247</v>
      </c>
      <c r="BT7" s="716"/>
      <c r="BU7" s="716"/>
      <c r="BV7" s="716"/>
      <c r="BW7" s="716"/>
      <c r="BX7" s="716"/>
      <c r="BY7" s="716"/>
      <c r="BZ7" s="716"/>
      <c r="CA7" s="716"/>
      <c r="CB7" s="775"/>
      <c r="CD7" s="711" t="s">
        <v>241</v>
      </c>
      <c r="CE7" s="712"/>
      <c r="CF7" s="712"/>
      <c r="CG7" s="712"/>
      <c r="CH7" s="712"/>
      <c r="CI7" s="712"/>
      <c r="CJ7" s="712"/>
      <c r="CK7" s="712"/>
      <c r="CL7" s="712"/>
      <c r="CM7" s="712"/>
      <c r="CN7" s="712"/>
      <c r="CO7" s="712"/>
      <c r="CP7" s="712"/>
      <c r="CQ7" s="713"/>
      <c r="CR7" s="678">
        <v>5114604</v>
      </c>
      <c r="CS7" s="679"/>
      <c r="CT7" s="679"/>
      <c r="CU7" s="679"/>
      <c r="CV7" s="679"/>
      <c r="CW7" s="679"/>
      <c r="CX7" s="679"/>
      <c r="CY7" s="680"/>
      <c r="CZ7" s="715">
        <v>15.8</v>
      </c>
      <c r="DA7" s="715"/>
      <c r="DB7" s="715"/>
      <c r="DC7" s="715"/>
      <c r="DD7" s="684">
        <v>474370</v>
      </c>
      <c r="DE7" s="679"/>
      <c r="DF7" s="679"/>
      <c r="DG7" s="679"/>
      <c r="DH7" s="679"/>
      <c r="DI7" s="679"/>
      <c r="DJ7" s="679"/>
      <c r="DK7" s="679"/>
      <c r="DL7" s="679"/>
      <c r="DM7" s="679"/>
      <c r="DN7" s="679"/>
      <c r="DO7" s="679"/>
      <c r="DP7" s="680"/>
      <c r="DQ7" s="684">
        <v>4185656</v>
      </c>
      <c r="DR7" s="679"/>
      <c r="DS7" s="679"/>
      <c r="DT7" s="679"/>
      <c r="DU7" s="679"/>
      <c r="DV7" s="679"/>
      <c r="DW7" s="679"/>
      <c r="DX7" s="679"/>
      <c r="DY7" s="679"/>
      <c r="DZ7" s="679"/>
      <c r="EA7" s="679"/>
      <c r="EB7" s="679"/>
      <c r="EC7" s="722"/>
    </row>
    <row r="8" spans="2:143" ht="11.25" customHeight="1" x14ac:dyDescent="0.15">
      <c r="B8" s="675" t="s">
        <v>242</v>
      </c>
      <c r="C8" s="676"/>
      <c r="D8" s="676"/>
      <c r="E8" s="676"/>
      <c r="F8" s="676"/>
      <c r="G8" s="676"/>
      <c r="H8" s="676"/>
      <c r="I8" s="676"/>
      <c r="J8" s="676"/>
      <c r="K8" s="676"/>
      <c r="L8" s="676"/>
      <c r="M8" s="676"/>
      <c r="N8" s="676"/>
      <c r="O8" s="676"/>
      <c r="P8" s="676"/>
      <c r="Q8" s="677"/>
      <c r="R8" s="678">
        <v>25273</v>
      </c>
      <c r="S8" s="679"/>
      <c r="T8" s="679"/>
      <c r="U8" s="679"/>
      <c r="V8" s="679"/>
      <c r="W8" s="679"/>
      <c r="X8" s="679"/>
      <c r="Y8" s="680"/>
      <c r="Z8" s="715">
        <v>0.1</v>
      </c>
      <c r="AA8" s="715"/>
      <c r="AB8" s="715"/>
      <c r="AC8" s="715"/>
      <c r="AD8" s="716">
        <v>25273</v>
      </c>
      <c r="AE8" s="716"/>
      <c r="AF8" s="716"/>
      <c r="AG8" s="716"/>
      <c r="AH8" s="716"/>
      <c r="AI8" s="716"/>
      <c r="AJ8" s="716"/>
      <c r="AK8" s="716"/>
      <c r="AL8" s="681">
        <v>0.2</v>
      </c>
      <c r="AM8" s="682"/>
      <c r="AN8" s="682"/>
      <c r="AO8" s="717"/>
      <c r="AP8" s="675" t="s">
        <v>243</v>
      </c>
      <c r="AQ8" s="676"/>
      <c r="AR8" s="676"/>
      <c r="AS8" s="676"/>
      <c r="AT8" s="676"/>
      <c r="AU8" s="676"/>
      <c r="AV8" s="676"/>
      <c r="AW8" s="676"/>
      <c r="AX8" s="676"/>
      <c r="AY8" s="676"/>
      <c r="AZ8" s="676"/>
      <c r="BA8" s="676"/>
      <c r="BB8" s="676"/>
      <c r="BC8" s="676"/>
      <c r="BD8" s="676"/>
      <c r="BE8" s="676"/>
      <c r="BF8" s="677"/>
      <c r="BG8" s="678">
        <v>96782</v>
      </c>
      <c r="BH8" s="679"/>
      <c r="BI8" s="679"/>
      <c r="BJ8" s="679"/>
      <c r="BK8" s="679"/>
      <c r="BL8" s="679"/>
      <c r="BM8" s="679"/>
      <c r="BN8" s="680"/>
      <c r="BO8" s="715">
        <v>1</v>
      </c>
      <c r="BP8" s="715"/>
      <c r="BQ8" s="715"/>
      <c r="BR8" s="715"/>
      <c r="BS8" s="684" t="s">
        <v>130</v>
      </c>
      <c r="BT8" s="679"/>
      <c r="BU8" s="679"/>
      <c r="BV8" s="679"/>
      <c r="BW8" s="679"/>
      <c r="BX8" s="679"/>
      <c r="BY8" s="679"/>
      <c r="BZ8" s="679"/>
      <c r="CA8" s="679"/>
      <c r="CB8" s="722"/>
      <c r="CD8" s="711" t="s">
        <v>244</v>
      </c>
      <c r="CE8" s="712"/>
      <c r="CF8" s="712"/>
      <c r="CG8" s="712"/>
      <c r="CH8" s="712"/>
      <c r="CI8" s="712"/>
      <c r="CJ8" s="712"/>
      <c r="CK8" s="712"/>
      <c r="CL8" s="712"/>
      <c r="CM8" s="712"/>
      <c r="CN8" s="712"/>
      <c r="CO8" s="712"/>
      <c r="CP8" s="712"/>
      <c r="CQ8" s="713"/>
      <c r="CR8" s="678">
        <v>8856440</v>
      </c>
      <c r="CS8" s="679"/>
      <c r="CT8" s="679"/>
      <c r="CU8" s="679"/>
      <c r="CV8" s="679"/>
      <c r="CW8" s="679"/>
      <c r="CX8" s="679"/>
      <c r="CY8" s="680"/>
      <c r="CZ8" s="715">
        <v>27.3</v>
      </c>
      <c r="DA8" s="715"/>
      <c r="DB8" s="715"/>
      <c r="DC8" s="715"/>
      <c r="DD8" s="684">
        <v>650469</v>
      </c>
      <c r="DE8" s="679"/>
      <c r="DF8" s="679"/>
      <c r="DG8" s="679"/>
      <c r="DH8" s="679"/>
      <c r="DI8" s="679"/>
      <c r="DJ8" s="679"/>
      <c r="DK8" s="679"/>
      <c r="DL8" s="679"/>
      <c r="DM8" s="679"/>
      <c r="DN8" s="679"/>
      <c r="DO8" s="679"/>
      <c r="DP8" s="680"/>
      <c r="DQ8" s="684">
        <v>4292549</v>
      </c>
      <c r="DR8" s="679"/>
      <c r="DS8" s="679"/>
      <c r="DT8" s="679"/>
      <c r="DU8" s="679"/>
      <c r="DV8" s="679"/>
      <c r="DW8" s="679"/>
      <c r="DX8" s="679"/>
      <c r="DY8" s="679"/>
      <c r="DZ8" s="679"/>
      <c r="EA8" s="679"/>
      <c r="EB8" s="679"/>
      <c r="EC8" s="722"/>
    </row>
    <row r="9" spans="2:143" ht="11.25" customHeight="1" x14ac:dyDescent="0.15">
      <c r="B9" s="675" t="s">
        <v>245</v>
      </c>
      <c r="C9" s="676"/>
      <c r="D9" s="676"/>
      <c r="E9" s="676"/>
      <c r="F9" s="676"/>
      <c r="G9" s="676"/>
      <c r="H9" s="676"/>
      <c r="I9" s="676"/>
      <c r="J9" s="676"/>
      <c r="K9" s="676"/>
      <c r="L9" s="676"/>
      <c r="M9" s="676"/>
      <c r="N9" s="676"/>
      <c r="O9" s="676"/>
      <c r="P9" s="676"/>
      <c r="Q9" s="677"/>
      <c r="R9" s="678">
        <v>12355</v>
      </c>
      <c r="S9" s="679"/>
      <c r="T9" s="679"/>
      <c r="U9" s="679"/>
      <c r="V9" s="679"/>
      <c r="W9" s="679"/>
      <c r="X9" s="679"/>
      <c r="Y9" s="680"/>
      <c r="Z9" s="715">
        <v>0</v>
      </c>
      <c r="AA9" s="715"/>
      <c r="AB9" s="715"/>
      <c r="AC9" s="715"/>
      <c r="AD9" s="716">
        <v>12355</v>
      </c>
      <c r="AE9" s="716"/>
      <c r="AF9" s="716"/>
      <c r="AG9" s="716"/>
      <c r="AH9" s="716"/>
      <c r="AI9" s="716"/>
      <c r="AJ9" s="716"/>
      <c r="AK9" s="716"/>
      <c r="AL9" s="681">
        <v>0.1</v>
      </c>
      <c r="AM9" s="682"/>
      <c r="AN9" s="682"/>
      <c r="AO9" s="717"/>
      <c r="AP9" s="675" t="s">
        <v>246</v>
      </c>
      <c r="AQ9" s="676"/>
      <c r="AR9" s="676"/>
      <c r="AS9" s="676"/>
      <c r="AT9" s="676"/>
      <c r="AU9" s="676"/>
      <c r="AV9" s="676"/>
      <c r="AW9" s="676"/>
      <c r="AX9" s="676"/>
      <c r="AY9" s="676"/>
      <c r="AZ9" s="676"/>
      <c r="BA9" s="676"/>
      <c r="BB9" s="676"/>
      <c r="BC9" s="676"/>
      <c r="BD9" s="676"/>
      <c r="BE9" s="676"/>
      <c r="BF9" s="677"/>
      <c r="BG9" s="678">
        <v>3041324</v>
      </c>
      <c r="BH9" s="679"/>
      <c r="BI9" s="679"/>
      <c r="BJ9" s="679"/>
      <c r="BK9" s="679"/>
      <c r="BL9" s="679"/>
      <c r="BM9" s="679"/>
      <c r="BN9" s="680"/>
      <c r="BO9" s="715">
        <v>31.9</v>
      </c>
      <c r="BP9" s="715"/>
      <c r="BQ9" s="715"/>
      <c r="BR9" s="715"/>
      <c r="BS9" s="684" t="s">
        <v>247</v>
      </c>
      <c r="BT9" s="679"/>
      <c r="BU9" s="679"/>
      <c r="BV9" s="679"/>
      <c r="BW9" s="679"/>
      <c r="BX9" s="679"/>
      <c r="BY9" s="679"/>
      <c r="BZ9" s="679"/>
      <c r="CA9" s="679"/>
      <c r="CB9" s="722"/>
      <c r="CD9" s="711" t="s">
        <v>248</v>
      </c>
      <c r="CE9" s="712"/>
      <c r="CF9" s="712"/>
      <c r="CG9" s="712"/>
      <c r="CH9" s="712"/>
      <c r="CI9" s="712"/>
      <c r="CJ9" s="712"/>
      <c r="CK9" s="712"/>
      <c r="CL9" s="712"/>
      <c r="CM9" s="712"/>
      <c r="CN9" s="712"/>
      <c r="CO9" s="712"/>
      <c r="CP9" s="712"/>
      <c r="CQ9" s="713"/>
      <c r="CR9" s="678">
        <v>1674057</v>
      </c>
      <c r="CS9" s="679"/>
      <c r="CT9" s="679"/>
      <c r="CU9" s="679"/>
      <c r="CV9" s="679"/>
      <c r="CW9" s="679"/>
      <c r="CX9" s="679"/>
      <c r="CY9" s="680"/>
      <c r="CZ9" s="715">
        <v>5.2</v>
      </c>
      <c r="DA9" s="715"/>
      <c r="DB9" s="715"/>
      <c r="DC9" s="715"/>
      <c r="DD9" s="684">
        <v>129965</v>
      </c>
      <c r="DE9" s="679"/>
      <c r="DF9" s="679"/>
      <c r="DG9" s="679"/>
      <c r="DH9" s="679"/>
      <c r="DI9" s="679"/>
      <c r="DJ9" s="679"/>
      <c r="DK9" s="679"/>
      <c r="DL9" s="679"/>
      <c r="DM9" s="679"/>
      <c r="DN9" s="679"/>
      <c r="DO9" s="679"/>
      <c r="DP9" s="680"/>
      <c r="DQ9" s="684">
        <v>1514660</v>
      </c>
      <c r="DR9" s="679"/>
      <c r="DS9" s="679"/>
      <c r="DT9" s="679"/>
      <c r="DU9" s="679"/>
      <c r="DV9" s="679"/>
      <c r="DW9" s="679"/>
      <c r="DX9" s="679"/>
      <c r="DY9" s="679"/>
      <c r="DZ9" s="679"/>
      <c r="EA9" s="679"/>
      <c r="EB9" s="679"/>
      <c r="EC9" s="722"/>
    </row>
    <row r="10" spans="2:143" ht="11.25" customHeight="1" x14ac:dyDescent="0.15">
      <c r="B10" s="675" t="s">
        <v>249</v>
      </c>
      <c r="C10" s="676"/>
      <c r="D10" s="676"/>
      <c r="E10" s="676"/>
      <c r="F10" s="676"/>
      <c r="G10" s="676"/>
      <c r="H10" s="676"/>
      <c r="I10" s="676"/>
      <c r="J10" s="676"/>
      <c r="K10" s="676"/>
      <c r="L10" s="676"/>
      <c r="M10" s="676"/>
      <c r="N10" s="676"/>
      <c r="O10" s="676"/>
      <c r="P10" s="676"/>
      <c r="Q10" s="677"/>
      <c r="R10" s="678" t="s">
        <v>247</v>
      </c>
      <c r="S10" s="679"/>
      <c r="T10" s="679"/>
      <c r="U10" s="679"/>
      <c r="V10" s="679"/>
      <c r="W10" s="679"/>
      <c r="X10" s="679"/>
      <c r="Y10" s="680"/>
      <c r="Z10" s="715" t="s">
        <v>139</v>
      </c>
      <c r="AA10" s="715"/>
      <c r="AB10" s="715"/>
      <c r="AC10" s="715"/>
      <c r="AD10" s="716" t="s">
        <v>130</v>
      </c>
      <c r="AE10" s="716"/>
      <c r="AF10" s="716"/>
      <c r="AG10" s="716"/>
      <c r="AH10" s="716"/>
      <c r="AI10" s="716"/>
      <c r="AJ10" s="716"/>
      <c r="AK10" s="716"/>
      <c r="AL10" s="681" t="s">
        <v>139</v>
      </c>
      <c r="AM10" s="682"/>
      <c r="AN10" s="682"/>
      <c r="AO10" s="717"/>
      <c r="AP10" s="675" t="s">
        <v>250</v>
      </c>
      <c r="AQ10" s="676"/>
      <c r="AR10" s="676"/>
      <c r="AS10" s="676"/>
      <c r="AT10" s="676"/>
      <c r="AU10" s="676"/>
      <c r="AV10" s="676"/>
      <c r="AW10" s="676"/>
      <c r="AX10" s="676"/>
      <c r="AY10" s="676"/>
      <c r="AZ10" s="676"/>
      <c r="BA10" s="676"/>
      <c r="BB10" s="676"/>
      <c r="BC10" s="676"/>
      <c r="BD10" s="676"/>
      <c r="BE10" s="676"/>
      <c r="BF10" s="677"/>
      <c r="BG10" s="678">
        <v>213987</v>
      </c>
      <c r="BH10" s="679"/>
      <c r="BI10" s="679"/>
      <c r="BJ10" s="679"/>
      <c r="BK10" s="679"/>
      <c r="BL10" s="679"/>
      <c r="BM10" s="679"/>
      <c r="BN10" s="680"/>
      <c r="BO10" s="715">
        <v>2.2000000000000002</v>
      </c>
      <c r="BP10" s="715"/>
      <c r="BQ10" s="715"/>
      <c r="BR10" s="715"/>
      <c r="BS10" s="684" t="s">
        <v>247</v>
      </c>
      <c r="BT10" s="679"/>
      <c r="BU10" s="679"/>
      <c r="BV10" s="679"/>
      <c r="BW10" s="679"/>
      <c r="BX10" s="679"/>
      <c r="BY10" s="679"/>
      <c r="BZ10" s="679"/>
      <c r="CA10" s="679"/>
      <c r="CB10" s="722"/>
      <c r="CD10" s="711" t="s">
        <v>251</v>
      </c>
      <c r="CE10" s="712"/>
      <c r="CF10" s="712"/>
      <c r="CG10" s="712"/>
      <c r="CH10" s="712"/>
      <c r="CI10" s="712"/>
      <c r="CJ10" s="712"/>
      <c r="CK10" s="712"/>
      <c r="CL10" s="712"/>
      <c r="CM10" s="712"/>
      <c r="CN10" s="712"/>
      <c r="CO10" s="712"/>
      <c r="CP10" s="712"/>
      <c r="CQ10" s="713"/>
      <c r="CR10" s="678">
        <v>13085</v>
      </c>
      <c r="CS10" s="679"/>
      <c r="CT10" s="679"/>
      <c r="CU10" s="679"/>
      <c r="CV10" s="679"/>
      <c r="CW10" s="679"/>
      <c r="CX10" s="679"/>
      <c r="CY10" s="680"/>
      <c r="CZ10" s="715">
        <v>0</v>
      </c>
      <c r="DA10" s="715"/>
      <c r="DB10" s="715"/>
      <c r="DC10" s="715"/>
      <c r="DD10" s="684" t="s">
        <v>247</v>
      </c>
      <c r="DE10" s="679"/>
      <c r="DF10" s="679"/>
      <c r="DG10" s="679"/>
      <c r="DH10" s="679"/>
      <c r="DI10" s="679"/>
      <c r="DJ10" s="679"/>
      <c r="DK10" s="679"/>
      <c r="DL10" s="679"/>
      <c r="DM10" s="679"/>
      <c r="DN10" s="679"/>
      <c r="DO10" s="679"/>
      <c r="DP10" s="680"/>
      <c r="DQ10" s="684">
        <v>8085</v>
      </c>
      <c r="DR10" s="679"/>
      <c r="DS10" s="679"/>
      <c r="DT10" s="679"/>
      <c r="DU10" s="679"/>
      <c r="DV10" s="679"/>
      <c r="DW10" s="679"/>
      <c r="DX10" s="679"/>
      <c r="DY10" s="679"/>
      <c r="DZ10" s="679"/>
      <c r="EA10" s="679"/>
      <c r="EB10" s="679"/>
      <c r="EC10" s="722"/>
    </row>
    <row r="11" spans="2:143" ht="11.25" customHeight="1" x14ac:dyDescent="0.15">
      <c r="B11" s="675" t="s">
        <v>252</v>
      </c>
      <c r="C11" s="676"/>
      <c r="D11" s="676"/>
      <c r="E11" s="676"/>
      <c r="F11" s="676"/>
      <c r="G11" s="676"/>
      <c r="H11" s="676"/>
      <c r="I11" s="676"/>
      <c r="J11" s="676"/>
      <c r="K11" s="676"/>
      <c r="L11" s="676"/>
      <c r="M11" s="676"/>
      <c r="N11" s="676"/>
      <c r="O11" s="676"/>
      <c r="P11" s="676"/>
      <c r="Q11" s="677"/>
      <c r="R11" s="678">
        <v>1151776</v>
      </c>
      <c r="S11" s="679"/>
      <c r="T11" s="679"/>
      <c r="U11" s="679"/>
      <c r="V11" s="679"/>
      <c r="W11" s="679"/>
      <c r="X11" s="679"/>
      <c r="Y11" s="680"/>
      <c r="Z11" s="681">
        <v>3.4</v>
      </c>
      <c r="AA11" s="682"/>
      <c r="AB11" s="682"/>
      <c r="AC11" s="683"/>
      <c r="AD11" s="684">
        <v>1151776</v>
      </c>
      <c r="AE11" s="679"/>
      <c r="AF11" s="679"/>
      <c r="AG11" s="679"/>
      <c r="AH11" s="679"/>
      <c r="AI11" s="679"/>
      <c r="AJ11" s="679"/>
      <c r="AK11" s="680"/>
      <c r="AL11" s="681">
        <v>7</v>
      </c>
      <c r="AM11" s="682"/>
      <c r="AN11" s="682"/>
      <c r="AO11" s="717"/>
      <c r="AP11" s="675" t="s">
        <v>253</v>
      </c>
      <c r="AQ11" s="676"/>
      <c r="AR11" s="676"/>
      <c r="AS11" s="676"/>
      <c r="AT11" s="676"/>
      <c r="AU11" s="676"/>
      <c r="AV11" s="676"/>
      <c r="AW11" s="676"/>
      <c r="AX11" s="676"/>
      <c r="AY11" s="676"/>
      <c r="AZ11" s="676"/>
      <c r="BA11" s="676"/>
      <c r="BB11" s="676"/>
      <c r="BC11" s="676"/>
      <c r="BD11" s="676"/>
      <c r="BE11" s="676"/>
      <c r="BF11" s="677"/>
      <c r="BG11" s="678">
        <v>562508</v>
      </c>
      <c r="BH11" s="679"/>
      <c r="BI11" s="679"/>
      <c r="BJ11" s="679"/>
      <c r="BK11" s="679"/>
      <c r="BL11" s="679"/>
      <c r="BM11" s="679"/>
      <c r="BN11" s="680"/>
      <c r="BO11" s="715">
        <v>5.9</v>
      </c>
      <c r="BP11" s="715"/>
      <c r="BQ11" s="715"/>
      <c r="BR11" s="715"/>
      <c r="BS11" s="684">
        <v>102247</v>
      </c>
      <c r="BT11" s="679"/>
      <c r="BU11" s="679"/>
      <c r="BV11" s="679"/>
      <c r="BW11" s="679"/>
      <c r="BX11" s="679"/>
      <c r="BY11" s="679"/>
      <c r="BZ11" s="679"/>
      <c r="CA11" s="679"/>
      <c r="CB11" s="722"/>
      <c r="CD11" s="711" t="s">
        <v>254</v>
      </c>
      <c r="CE11" s="712"/>
      <c r="CF11" s="712"/>
      <c r="CG11" s="712"/>
      <c r="CH11" s="712"/>
      <c r="CI11" s="712"/>
      <c r="CJ11" s="712"/>
      <c r="CK11" s="712"/>
      <c r="CL11" s="712"/>
      <c r="CM11" s="712"/>
      <c r="CN11" s="712"/>
      <c r="CO11" s="712"/>
      <c r="CP11" s="712"/>
      <c r="CQ11" s="713"/>
      <c r="CR11" s="678">
        <v>2659713</v>
      </c>
      <c r="CS11" s="679"/>
      <c r="CT11" s="679"/>
      <c r="CU11" s="679"/>
      <c r="CV11" s="679"/>
      <c r="CW11" s="679"/>
      <c r="CX11" s="679"/>
      <c r="CY11" s="680"/>
      <c r="CZ11" s="715">
        <v>8.1999999999999993</v>
      </c>
      <c r="DA11" s="715"/>
      <c r="DB11" s="715"/>
      <c r="DC11" s="715"/>
      <c r="DD11" s="684">
        <v>143389</v>
      </c>
      <c r="DE11" s="679"/>
      <c r="DF11" s="679"/>
      <c r="DG11" s="679"/>
      <c r="DH11" s="679"/>
      <c r="DI11" s="679"/>
      <c r="DJ11" s="679"/>
      <c r="DK11" s="679"/>
      <c r="DL11" s="679"/>
      <c r="DM11" s="679"/>
      <c r="DN11" s="679"/>
      <c r="DO11" s="679"/>
      <c r="DP11" s="680"/>
      <c r="DQ11" s="684">
        <v>1299722</v>
      </c>
      <c r="DR11" s="679"/>
      <c r="DS11" s="679"/>
      <c r="DT11" s="679"/>
      <c r="DU11" s="679"/>
      <c r="DV11" s="679"/>
      <c r="DW11" s="679"/>
      <c r="DX11" s="679"/>
      <c r="DY11" s="679"/>
      <c r="DZ11" s="679"/>
      <c r="EA11" s="679"/>
      <c r="EB11" s="679"/>
      <c r="EC11" s="722"/>
    </row>
    <row r="12" spans="2:143" ht="11.25" customHeight="1" x14ac:dyDescent="0.15">
      <c r="B12" s="675" t="s">
        <v>255</v>
      </c>
      <c r="C12" s="676"/>
      <c r="D12" s="676"/>
      <c r="E12" s="676"/>
      <c r="F12" s="676"/>
      <c r="G12" s="676"/>
      <c r="H12" s="676"/>
      <c r="I12" s="676"/>
      <c r="J12" s="676"/>
      <c r="K12" s="676"/>
      <c r="L12" s="676"/>
      <c r="M12" s="676"/>
      <c r="N12" s="676"/>
      <c r="O12" s="676"/>
      <c r="P12" s="676"/>
      <c r="Q12" s="677"/>
      <c r="R12" s="678">
        <v>25208</v>
      </c>
      <c r="S12" s="679"/>
      <c r="T12" s="679"/>
      <c r="U12" s="679"/>
      <c r="V12" s="679"/>
      <c r="W12" s="679"/>
      <c r="X12" s="679"/>
      <c r="Y12" s="680"/>
      <c r="Z12" s="715">
        <v>0.1</v>
      </c>
      <c r="AA12" s="715"/>
      <c r="AB12" s="715"/>
      <c r="AC12" s="715"/>
      <c r="AD12" s="716">
        <v>25208</v>
      </c>
      <c r="AE12" s="716"/>
      <c r="AF12" s="716"/>
      <c r="AG12" s="716"/>
      <c r="AH12" s="716"/>
      <c r="AI12" s="716"/>
      <c r="AJ12" s="716"/>
      <c r="AK12" s="716"/>
      <c r="AL12" s="681">
        <v>0.2</v>
      </c>
      <c r="AM12" s="682"/>
      <c r="AN12" s="682"/>
      <c r="AO12" s="717"/>
      <c r="AP12" s="675" t="s">
        <v>256</v>
      </c>
      <c r="AQ12" s="676"/>
      <c r="AR12" s="676"/>
      <c r="AS12" s="676"/>
      <c r="AT12" s="676"/>
      <c r="AU12" s="676"/>
      <c r="AV12" s="676"/>
      <c r="AW12" s="676"/>
      <c r="AX12" s="676"/>
      <c r="AY12" s="676"/>
      <c r="AZ12" s="676"/>
      <c r="BA12" s="676"/>
      <c r="BB12" s="676"/>
      <c r="BC12" s="676"/>
      <c r="BD12" s="676"/>
      <c r="BE12" s="676"/>
      <c r="BF12" s="677"/>
      <c r="BG12" s="678">
        <v>4891692</v>
      </c>
      <c r="BH12" s="679"/>
      <c r="BI12" s="679"/>
      <c r="BJ12" s="679"/>
      <c r="BK12" s="679"/>
      <c r="BL12" s="679"/>
      <c r="BM12" s="679"/>
      <c r="BN12" s="680"/>
      <c r="BO12" s="715">
        <v>51.3</v>
      </c>
      <c r="BP12" s="715"/>
      <c r="BQ12" s="715"/>
      <c r="BR12" s="715"/>
      <c r="BS12" s="684" t="s">
        <v>247</v>
      </c>
      <c r="BT12" s="679"/>
      <c r="BU12" s="679"/>
      <c r="BV12" s="679"/>
      <c r="BW12" s="679"/>
      <c r="BX12" s="679"/>
      <c r="BY12" s="679"/>
      <c r="BZ12" s="679"/>
      <c r="CA12" s="679"/>
      <c r="CB12" s="722"/>
      <c r="CD12" s="711" t="s">
        <v>257</v>
      </c>
      <c r="CE12" s="712"/>
      <c r="CF12" s="712"/>
      <c r="CG12" s="712"/>
      <c r="CH12" s="712"/>
      <c r="CI12" s="712"/>
      <c r="CJ12" s="712"/>
      <c r="CK12" s="712"/>
      <c r="CL12" s="712"/>
      <c r="CM12" s="712"/>
      <c r="CN12" s="712"/>
      <c r="CO12" s="712"/>
      <c r="CP12" s="712"/>
      <c r="CQ12" s="713"/>
      <c r="CR12" s="678">
        <v>948522</v>
      </c>
      <c r="CS12" s="679"/>
      <c r="CT12" s="679"/>
      <c r="CU12" s="679"/>
      <c r="CV12" s="679"/>
      <c r="CW12" s="679"/>
      <c r="CX12" s="679"/>
      <c r="CY12" s="680"/>
      <c r="CZ12" s="715">
        <v>2.9</v>
      </c>
      <c r="DA12" s="715"/>
      <c r="DB12" s="715"/>
      <c r="DC12" s="715"/>
      <c r="DD12" s="684">
        <v>12502</v>
      </c>
      <c r="DE12" s="679"/>
      <c r="DF12" s="679"/>
      <c r="DG12" s="679"/>
      <c r="DH12" s="679"/>
      <c r="DI12" s="679"/>
      <c r="DJ12" s="679"/>
      <c r="DK12" s="679"/>
      <c r="DL12" s="679"/>
      <c r="DM12" s="679"/>
      <c r="DN12" s="679"/>
      <c r="DO12" s="679"/>
      <c r="DP12" s="680"/>
      <c r="DQ12" s="684">
        <v>750074</v>
      </c>
      <c r="DR12" s="679"/>
      <c r="DS12" s="679"/>
      <c r="DT12" s="679"/>
      <c r="DU12" s="679"/>
      <c r="DV12" s="679"/>
      <c r="DW12" s="679"/>
      <c r="DX12" s="679"/>
      <c r="DY12" s="679"/>
      <c r="DZ12" s="679"/>
      <c r="EA12" s="679"/>
      <c r="EB12" s="679"/>
      <c r="EC12" s="722"/>
    </row>
    <row r="13" spans="2:143" ht="11.25" customHeight="1" x14ac:dyDescent="0.15">
      <c r="B13" s="675" t="s">
        <v>258</v>
      </c>
      <c r="C13" s="676"/>
      <c r="D13" s="676"/>
      <c r="E13" s="676"/>
      <c r="F13" s="676"/>
      <c r="G13" s="676"/>
      <c r="H13" s="676"/>
      <c r="I13" s="676"/>
      <c r="J13" s="676"/>
      <c r="K13" s="676"/>
      <c r="L13" s="676"/>
      <c r="M13" s="676"/>
      <c r="N13" s="676"/>
      <c r="O13" s="676"/>
      <c r="P13" s="676"/>
      <c r="Q13" s="677"/>
      <c r="R13" s="678" t="s">
        <v>139</v>
      </c>
      <c r="S13" s="679"/>
      <c r="T13" s="679"/>
      <c r="U13" s="679"/>
      <c r="V13" s="679"/>
      <c r="W13" s="679"/>
      <c r="X13" s="679"/>
      <c r="Y13" s="680"/>
      <c r="Z13" s="715" t="s">
        <v>130</v>
      </c>
      <c r="AA13" s="715"/>
      <c r="AB13" s="715"/>
      <c r="AC13" s="715"/>
      <c r="AD13" s="716" t="s">
        <v>247</v>
      </c>
      <c r="AE13" s="716"/>
      <c r="AF13" s="716"/>
      <c r="AG13" s="716"/>
      <c r="AH13" s="716"/>
      <c r="AI13" s="716"/>
      <c r="AJ13" s="716"/>
      <c r="AK13" s="716"/>
      <c r="AL13" s="681" t="s">
        <v>130</v>
      </c>
      <c r="AM13" s="682"/>
      <c r="AN13" s="682"/>
      <c r="AO13" s="717"/>
      <c r="AP13" s="675" t="s">
        <v>259</v>
      </c>
      <c r="AQ13" s="676"/>
      <c r="AR13" s="676"/>
      <c r="AS13" s="676"/>
      <c r="AT13" s="676"/>
      <c r="AU13" s="676"/>
      <c r="AV13" s="676"/>
      <c r="AW13" s="676"/>
      <c r="AX13" s="676"/>
      <c r="AY13" s="676"/>
      <c r="AZ13" s="676"/>
      <c r="BA13" s="676"/>
      <c r="BB13" s="676"/>
      <c r="BC13" s="676"/>
      <c r="BD13" s="676"/>
      <c r="BE13" s="676"/>
      <c r="BF13" s="677"/>
      <c r="BG13" s="678">
        <v>4859840</v>
      </c>
      <c r="BH13" s="679"/>
      <c r="BI13" s="679"/>
      <c r="BJ13" s="679"/>
      <c r="BK13" s="679"/>
      <c r="BL13" s="679"/>
      <c r="BM13" s="679"/>
      <c r="BN13" s="680"/>
      <c r="BO13" s="715">
        <v>51</v>
      </c>
      <c r="BP13" s="715"/>
      <c r="BQ13" s="715"/>
      <c r="BR13" s="715"/>
      <c r="BS13" s="684" t="s">
        <v>130</v>
      </c>
      <c r="BT13" s="679"/>
      <c r="BU13" s="679"/>
      <c r="BV13" s="679"/>
      <c r="BW13" s="679"/>
      <c r="BX13" s="679"/>
      <c r="BY13" s="679"/>
      <c r="BZ13" s="679"/>
      <c r="CA13" s="679"/>
      <c r="CB13" s="722"/>
      <c r="CD13" s="711" t="s">
        <v>260</v>
      </c>
      <c r="CE13" s="712"/>
      <c r="CF13" s="712"/>
      <c r="CG13" s="712"/>
      <c r="CH13" s="712"/>
      <c r="CI13" s="712"/>
      <c r="CJ13" s="712"/>
      <c r="CK13" s="712"/>
      <c r="CL13" s="712"/>
      <c r="CM13" s="712"/>
      <c r="CN13" s="712"/>
      <c r="CO13" s="712"/>
      <c r="CP13" s="712"/>
      <c r="CQ13" s="713"/>
      <c r="CR13" s="678">
        <v>3173027</v>
      </c>
      <c r="CS13" s="679"/>
      <c r="CT13" s="679"/>
      <c r="CU13" s="679"/>
      <c r="CV13" s="679"/>
      <c r="CW13" s="679"/>
      <c r="CX13" s="679"/>
      <c r="CY13" s="680"/>
      <c r="CZ13" s="715">
        <v>9.8000000000000007</v>
      </c>
      <c r="DA13" s="715"/>
      <c r="DB13" s="715"/>
      <c r="DC13" s="715"/>
      <c r="DD13" s="684">
        <v>1663963</v>
      </c>
      <c r="DE13" s="679"/>
      <c r="DF13" s="679"/>
      <c r="DG13" s="679"/>
      <c r="DH13" s="679"/>
      <c r="DI13" s="679"/>
      <c r="DJ13" s="679"/>
      <c r="DK13" s="679"/>
      <c r="DL13" s="679"/>
      <c r="DM13" s="679"/>
      <c r="DN13" s="679"/>
      <c r="DO13" s="679"/>
      <c r="DP13" s="680"/>
      <c r="DQ13" s="684">
        <v>1822274</v>
      </c>
      <c r="DR13" s="679"/>
      <c r="DS13" s="679"/>
      <c r="DT13" s="679"/>
      <c r="DU13" s="679"/>
      <c r="DV13" s="679"/>
      <c r="DW13" s="679"/>
      <c r="DX13" s="679"/>
      <c r="DY13" s="679"/>
      <c r="DZ13" s="679"/>
      <c r="EA13" s="679"/>
      <c r="EB13" s="679"/>
      <c r="EC13" s="722"/>
    </row>
    <row r="14" spans="2:143" ht="11.25" customHeight="1" x14ac:dyDescent="0.15">
      <c r="B14" s="675" t="s">
        <v>261</v>
      </c>
      <c r="C14" s="676"/>
      <c r="D14" s="676"/>
      <c r="E14" s="676"/>
      <c r="F14" s="676"/>
      <c r="G14" s="676"/>
      <c r="H14" s="676"/>
      <c r="I14" s="676"/>
      <c r="J14" s="676"/>
      <c r="K14" s="676"/>
      <c r="L14" s="676"/>
      <c r="M14" s="676"/>
      <c r="N14" s="676"/>
      <c r="O14" s="676"/>
      <c r="P14" s="676"/>
      <c r="Q14" s="677"/>
      <c r="R14" s="678">
        <v>35513</v>
      </c>
      <c r="S14" s="679"/>
      <c r="T14" s="679"/>
      <c r="U14" s="679"/>
      <c r="V14" s="679"/>
      <c r="W14" s="679"/>
      <c r="X14" s="679"/>
      <c r="Y14" s="680"/>
      <c r="Z14" s="715">
        <v>0.1</v>
      </c>
      <c r="AA14" s="715"/>
      <c r="AB14" s="715"/>
      <c r="AC14" s="715"/>
      <c r="AD14" s="716">
        <v>35513</v>
      </c>
      <c r="AE14" s="716"/>
      <c r="AF14" s="716"/>
      <c r="AG14" s="716"/>
      <c r="AH14" s="716"/>
      <c r="AI14" s="716"/>
      <c r="AJ14" s="716"/>
      <c r="AK14" s="716"/>
      <c r="AL14" s="681">
        <v>0.2</v>
      </c>
      <c r="AM14" s="682"/>
      <c r="AN14" s="682"/>
      <c r="AO14" s="717"/>
      <c r="AP14" s="675" t="s">
        <v>262</v>
      </c>
      <c r="AQ14" s="676"/>
      <c r="AR14" s="676"/>
      <c r="AS14" s="676"/>
      <c r="AT14" s="676"/>
      <c r="AU14" s="676"/>
      <c r="AV14" s="676"/>
      <c r="AW14" s="676"/>
      <c r="AX14" s="676"/>
      <c r="AY14" s="676"/>
      <c r="AZ14" s="676"/>
      <c r="BA14" s="676"/>
      <c r="BB14" s="676"/>
      <c r="BC14" s="676"/>
      <c r="BD14" s="676"/>
      <c r="BE14" s="676"/>
      <c r="BF14" s="677"/>
      <c r="BG14" s="678">
        <v>186437</v>
      </c>
      <c r="BH14" s="679"/>
      <c r="BI14" s="679"/>
      <c r="BJ14" s="679"/>
      <c r="BK14" s="679"/>
      <c r="BL14" s="679"/>
      <c r="BM14" s="679"/>
      <c r="BN14" s="680"/>
      <c r="BO14" s="715">
        <v>2</v>
      </c>
      <c r="BP14" s="715"/>
      <c r="BQ14" s="715"/>
      <c r="BR14" s="715"/>
      <c r="BS14" s="684" t="s">
        <v>139</v>
      </c>
      <c r="BT14" s="679"/>
      <c r="BU14" s="679"/>
      <c r="BV14" s="679"/>
      <c r="BW14" s="679"/>
      <c r="BX14" s="679"/>
      <c r="BY14" s="679"/>
      <c r="BZ14" s="679"/>
      <c r="CA14" s="679"/>
      <c r="CB14" s="722"/>
      <c r="CD14" s="711" t="s">
        <v>263</v>
      </c>
      <c r="CE14" s="712"/>
      <c r="CF14" s="712"/>
      <c r="CG14" s="712"/>
      <c r="CH14" s="712"/>
      <c r="CI14" s="712"/>
      <c r="CJ14" s="712"/>
      <c r="CK14" s="712"/>
      <c r="CL14" s="712"/>
      <c r="CM14" s="712"/>
      <c r="CN14" s="712"/>
      <c r="CO14" s="712"/>
      <c r="CP14" s="712"/>
      <c r="CQ14" s="713"/>
      <c r="CR14" s="678">
        <v>1376204</v>
      </c>
      <c r="CS14" s="679"/>
      <c r="CT14" s="679"/>
      <c r="CU14" s="679"/>
      <c r="CV14" s="679"/>
      <c r="CW14" s="679"/>
      <c r="CX14" s="679"/>
      <c r="CY14" s="680"/>
      <c r="CZ14" s="715">
        <v>4.2</v>
      </c>
      <c r="DA14" s="715"/>
      <c r="DB14" s="715"/>
      <c r="DC14" s="715"/>
      <c r="DD14" s="684">
        <v>441690</v>
      </c>
      <c r="DE14" s="679"/>
      <c r="DF14" s="679"/>
      <c r="DG14" s="679"/>
      <c r="DH14" s="679"/>
      <c r="DI14" s="679"/>
      <c r="DJ14" s="679"/>
      <c r="DK14" s="679"/>
      <c r="DL14" s="679"/>
      <c r="DM14" s="679"/>
      <c r="DN14" s="679"/>
      <c r="DO14" s="679"/>
      <c r="DP14" s="680"/>
      <c r="DQ14" s="684">
        <v>936969</v>
      </c>
      <c r="DR14" s="679"/>
      <c r="DS14" s="679"/>
      <c r="DT14" s="679"/>
      <c r="DU14" s="679"/>
      <c r="DV14" s="679"/>
      <c r="DW14" s="679"/>
      <c r="DX14" s="679"/>
      <c r="DY14" s="679"/>
      <c r="DZ14" s="679"/>
      <c r="EA14" s="679"/>
      <c r="EB14" s="679"/>
      <c r="EC14" s="722"/>
    </row>
    <row r="15" spans="2:143" ht="11.25" customHeight="1" x14ac:dyDescent="0.15">
      <c r="B15" s="675" t="s">
        <v>264</v>
      </c>
      <c r="C15" s="676"/>
      <c r="D15" s="676"/>
      <c r="E15" s="676"/>
      <c r="F15" s="676"/>
      <c r="G15" s="676"/>
      <c r="H15" s="676"/>
      <c r="I15" s="676"/>
      <c r="J15" s="676"/>
      <c r="K15" s="676"/>
      <c r="L15" s="676"/>
      <c r="M15" s="676"/>
      <c r="N15" s="676"/>
      <c r="O15" s="676"/>
      <c r="P15" s="676"/>
      <c r="Q15" s="677"/>
      <c r="R15" s="678" t="s">
        <v>130</v>
      </c>
      <c r="S15" s="679"/>
      <c r="T15" s="679"/>
      <c r="U15" s="679"/>
      <c r="V15" s="679"/>
      <c r="W15" s="679"/>
      <c r="X15" s="679"/>
      <c r="Y15" s="680"/>
      <c r="Z15" s="715" t="s">
        <v>265</v>
      </c>
      <c r="AA15" s="715"/>
      <c r="AB15" s="715"/>
      <c r="AC15" s="715"/>
      <c r="AD15" s="716" t="s">
        <v>266</v>
      </c>
      <c r="AE15" s="716"/>
      <c r="AF15" s="716"/>
      <c r="AG15" s="716"/>
      <c r="AH15" s="716"/>
      <c r="AI15" s="716"/>
      <c r="AJ15" s="716"/>
      <c r="AK15" s="716"/>
      <c r="AL15" s="681" t="s">
        <v>130</v>
      </c>
      <c r="AM15" s="682"/>
      <c r="AN15" s="682"/>
      <c r="AO15" s="717"/>
      <c r="AP15" s="675" t="s">
        <v>267</v>
      </c>
      <c r="AQ15" s="676"/>
      <c r="AR15" s="676"/>
      <c r="AS15" s="676"/>
      <c r="AT15" s="676"/>
      <c r="AU15" s="676"/>
      <c r="AV15" s="676"/>
      <c r="AW15" s="676"/>
      <c r="AX15" s="676"/>
      <c r="AY15" s="676"/>
      <c r="AZ15" s="676"/>
      <c r="BA15" s="676"/>
      <c r="BB15" s="676"/>
      <c r="BC15" s="676"/>
      <c r="BD15" s="676"/>
      <c r="BE15" s="676"/>
      <c r="BF15" s="677"/>
      <c r="BG15" s="678">
        <v>525836</v>
      </c>
      <c r="BH15" s="679"/>
      <c r="BI15" s="679"/>
      <c r="BJ15" s="679"/>
      <c r="BK15" s="679"/>
      <c r="BL15" s="679"/>
      <c r="BM15" s="679"/>
      <c r="BN15" s="680"/>
      <c r="BO15" s="715">
        <v>5.5</v>
      </c>
      <c r="BP15" s="715"/>
      <c r="BQ15" s="715"/>
      <c r="BR15" s="715"/>
      <c r="BS15" s="684" t="s">
        <v>130</v>
      </c>
      <c r="BT15" s="679"/>
      <c r="BU15" s="679"/>
      <c r="BV15" s="679"/>
      <c r="BW15" s="679"/>
      <c r="BX15" s="679"/>
      <c r="BY15" s="679"/>
      <c r="BZ15" s="679"/>
      <c r="CA15" s="679"/>
      <c r="CB15" s="722"/>
      <c r="CD15" s="711" t="s">
        <v>268</v>
      </c>
      <c r="CE15" s="712"/>
      <c r="CF15" s="712"/>
      <c r="CG15" s="712"/>
      <c r="CH15" s="712"/>
      <c r="CI15" s="712"/>
      <c r="CJ15" s="712"/>
      <c r="CK15" s="712"/>
      <c r="CL15" s="712"/>
      <c r="CM15" s="712"/>
      <c r="CN15" s="712"/>
      <c r="CO15" s="712"/>
      <c r="CP15" s="712"/>
      <c r="CQ15" s="713"/>
      <c r="CR15" s="678">
        <v>3139934</v>
      </c>
      <c r="CS15" s="679"/>
      <c r="CT15" s="679"/>
      <c r="CU15" s="679"/>
      <c r="CV15" s="679"/>
      <c r="CW15" s="679"/>
      <c r="CX15" s="679"/>
      <c r="CY15" s="680"/>
      <c r="CZ15" s="715">
        <v>9.6999999999999993</v>
      </c>
      <c r="DA15" s="715"/>
      <c r="DB15" s="715"/>
      <c r="DC15" s="715"/>
      <c r="DD15" s="684">
        <v>668246</v>
      </c>
      <c r="DE15" s="679"/>
      <c r="DF15" s="679"/>
      <c r="DG15" s="679"/>
      <c r="DH15" s="679"/>
      <c r="DI15" s="679"/>
      <c r="DJ15" s="679"/>
      <c r="DK15" s="679"/>
      <c r="DL15" s="679"/>
      <c r="DM15" s="679"/>
      <c r="DN15" s="679"/>
      <c r="DO15" s="679"/>
      <c r="DP15" s="680"/>
      <c r="DQ15" s="684">
        <v>2276409</v>
      </c>
      <c r="DR15" s="679"/>
      <c r="DS15" s="679"/>
      <c r="DT15" s="679"/>
      <c r="DU15" s="679"/>
      <c r="DV15" s="679"/>
      <c r="DW15" s="679"/>
      <c r="DX15" s="679"/>
      <c r="DY15" s="679"/>
      <c r="DZ15" s="679"/>
      <c r="EA15" s="679"/>
      <c r="EB15" s="679"/>
      <c r="EC15" s="722"/>
    </row>
    <row r="16" spans="2:143" ht="11.25" customHeight="1" x14ac:dyDescent="0.15">
      <c r="B16" s="675" t="s">
        <v>269</v>
      </c>
      <c r="C16" s="676"/>
      <c r="D16" s="676"/>
      <c r="E16" s="676"/>
      <c r="F16" s="676"/>
      <c r="G16" s="676"/>
      <c r="H16" s="676"/>
      <c r="I16" s="676"/>
      <c r="J16" s="676"/>
      <c r="K16" s="676"/>
      <c r="L16" s="676"/>
      <c r="M16" s="676"/>
      <c r="N16" s="676"/>
      <c r="O16" s="676"/>
      <c r="P16" s="676"/>
      <c r="Q16" s="677"/>
      <c r="R16" s="678">
        <v>11152</v>
      </c>
      <c r="S16" s="679"/>
      <c r="T16" s="679"/>
      <c r="U16" s="679"/>
      <c r="V16" s="679"/>
      <c r="W16" s="679"/>
      <c r="X16" s="679"/>
      <c r="Y16" s="680"/>
      <c r="Z16" s="715">
        <v>0</v>
      </c>
      <c r="AA16" s="715"/>
      <c r="AB16" s="715"/>
      <c r="AC16" s="715"/>
      <c r="AD16" s="716">
        <v>11152</v>
      </c>
      <c r="AE16" s="716"/>
      <c r="AF16" s="716"/>
      <c r="AG16" s="716"/>
      <c r="AH16" s="716"/>
      <c r="AI16" s="716"/>
      <c r="AJ16" s="716"/>
      <c r="AK16" s="716"/>
      <c r="AL16" s="681">
        <v>0.1</v>
      </c>
      <c r="AM16" s="682"/>
      <c r="AN16" s="682"/>
      <c r="AO16" s="717"/>
      <c r="AP16" s="675" t="s">
        <v>270</v>
      </c>
      <c r="AQ16" s="676"/>
      <c r="AR16" s="676"/>
      <c r="AS16" s="676"/>
      <c r="AT16" s="676"/>
      <c r="AU16" s="676"/>
      <c r="AV16" s="676"/>
      <c r="AW16" s="676"/>
      <c r="AX16" s="676"/>
      <c r="AY16" s="676"/>
      <c r="AZ16" s="676"/>
      <c r="BA16" s="676"/>
      <c r="BB16" s="676"/>
      <c r="BC16" s="676"/>
      <c r="BD16" s="676"/>
      <c r="BE16" s="676"/>
      <c r="BF16" s="677"/>
      <c r="BG16" s="678" t="s">
        <v>130</v>
      </c>
      <c r="BH16" s="679"/>
      <c r="BI16" s="679"/>
      <c r="BJ16" s="679"/>
      <c r="BK16" s="679"/>
      <c r="BL16" s="679"/>
      <c r="BM16" s="679"/>
      <c r="BN16" s="680"/>
      <c r="BO16" s="715" t="s">
        <v>247</v>
      </c>
      <c r="BP16" s="715"/>
      <c r="BQ16" s="715"/>
      <c r="BR16" s="715"/>
      <c r="BS16" s="684" t="s">
        <v>247</v>
      </c>
      <c r="BT16" s="679"/>
      <c r="BU16" s="679"/>
      <c r="BV16" s="679"/>
      <c r="BW16" s="679"/>
      <c r="BX16" s="679"/>
      <c r="BY16" s="679"/>
      <c r="BZ16" s="679"/>
      <c r="CA16" s="679"/>
      <c r="CB16" s="722"/>
      <c r="CD16" s="711" t="s">
        <v>271</v>
      </c>
      <c r="CE16" s="712"/>
      <c r="CF16" s="712"/>
      <c r="CG16" s="712"/>
      <c r="CH16" s="712"/>
      <c r="CI16" s="712"/>
      <c r="CJ16" s="712"/>
      <c r="CK16" s="712"/>
      <c r="CL16" s="712"/>
      <c r="CM16" s="712"/>
      <c r="CN16" s="712"/>
      <c r="CO16" s="712"/>
      <c r="CP16" s="712"/>
      <c r="CQ16" s="713"/>
      <c r="CR16" s="678">
        <v>1186555</v>
      </c>
      <c r="CS16" s="679"/>
      <c r="CT16" s="679"/>
      <c r="CU16" s="679"/>
      <c r="CV16" s="679"/>
      <c r="CW16" s="679"/>
      <c r="CX16" s="679"/>
      <c r="CY16" s="680"/>
      <c r="CZ16" s="715">
        <v>3.7</v>
      </c>
      <c r="DA16" s="715"/>
      <c r="DB16" s="715"/>
      <c r="DC16" s="715"/>
      <c r="DD16" s="684" t="s">
        <v>247</v>
      </c>
      <c r="DE16" s="679"/>
      <c r="DF16" s="679"/>
      <c r="DG16" s="679"/>
      <c r="DH16" s="679"/>
      <c r="DI16" s="679"/>
      <c r="DJ16" s="679"/>
      <c r="DK16" s="679"/>
      <c r="DL16" s="679"/>
      <c r="DM16" s="679"/>
      <c r="DN16" s="679"/>
      <c r="DO16" s="679"/>
      <c r="DP16" s="680"/>
      <c r="DQ16" s="684">
        <v>432819</v>
      </c>
      <c r="DR16" s="679"/>
      <c r="DS16" s="679"/>
      <c r="DT16" s="679"/>
      <c r="DU16" s="679"/>
      <c r="DV16" s="679"/>
      <c r="DW16" s="679"/>
      <c r="DX16" s="679"/>
      <c r="DY16" s="679"/>
      <c r="DZ16" s="679"/>
      <c r="EA16" s="679"/>
      <c r="EB16" s="679"/>
      <c r="EC16" s="722"/>
    </row>
    <row r="17" spans="2:133" ht="11.25" customHeight="1" x14ac:dyDescent="0.15">
      <c r="B17" s="675" t="s">
        <v>272</v>
      </c>
      <c r="C17" s="676"/>
      <c r="D17" s="676"/>
      <c r="E17" s="676"/>
      <c r="F17" s="676"/>
      <c r="G17" s="676"/>
      <c r="H17" s="676"/>
      <c r="I17" s="676"/>
      <c r="J17" s="676"/>
      <c r="K17" s="676"/>
      <c r="L17" s="676"/>
      <c r="M17" s="676"/>
      <c r="N17" s="676"/>
      <c r="O17" s="676"/>
      <c r="P17" s="676"/>
      <c r="Q17" s="677"/>
      <c r="R17" s="678">
        <v>146951</v>
      </c>
      <c r="S17" s="679"/>
      <c r="T17" s="679"/>
      <c r="U17" s="679"/>
      <c r="V17" s="679"/>
      <c r="W17" s="679"/>
      <c r="X17" s="679"/>
      <c r="Y17" s="680"/>
      <c r="Z17" s="715">
        <v>0.4</v>
      </c>
      <c r="AA17" s="715"/>
      <c r="AB17" s="715"/>
      <c r="AC17" s="715"/>
      <c r="AD17" s="716">
        <v>146951</v>
      </c>
      <c r="AE17" s="716"/>
      <c r="AF17" s="716"/>
      <c r="AG17" s="716"/>
      <c r="AH17" s="716"/>
      <c r="AI17" s="716"/>
      <c r="AJ17" s="716"/>
      <c r="AK17" s="716"/>
      <c r="AL17" s="681">
        <v>0.9</v>
      </c>
      <c r="AM17" s="682"/>
      <c r="AN17" s="682"/>
      <c r="AO17" s="717"/>
      <c r="AP17" s="675" t="s">
        <v>273</v>
      </c>
      <c r="AQ17" s="676"/>
      <c r="AR17" s="676"/>
      <c r="AS17" s="676"/>
      <c r="AT17" s="676"/>
      <c r="AU17" s="676"/>
      <c r="AV17" s="676"/>
      <c r="AW17" s="676"/>
      <c r="AX17" s="676"/>
      <c r="AY17" s="676"/>
      <c r="AZ17" s="676"/>
      <c r="BA17" s="676"/>
      <c r="BB17" s="676"/>
      <c r="BC17" s="676"/>
      <c r="BD17" s="676"/>
      <c r="BE17" s="676"/>
      <c r="BF17" s="677"/>
      <c r="BG17" s="678" t="s">
        <v>139</v>
      </c>
      <c r="BH17" s="679"/>
      <c r="BI17" s="679"/>
      <c r="BJ17" s="679"/>
      <c r="BK17" s="679"/>
      <c r="BL17" s="679"/>
      <c r="BM17" s="679"/>
      <c r="BN17" s="680"/>
      <c r="BO17" s="715" t="s">
        <v>265</v>
      </c>
      <c r="BP17" s="715"/>
      <c r="BQ17" s="715"/>
      <c r="BR17" s="715"/>
      <c r="BS17" s="684" t="s">
        <v>247</v>
      </c>
      <c r="BT17" s="679"/>
      <c r="BU17" s="679"/>
      <c r="BV17" s="679"/>
      <c r="BW17" s="679"/>
      <c r="BX17" s="679"/>
      <c r="BY17" s="679"/>
      <c r="BZ17" s="679"/>
      <c r="CA17" s="679"/>
      <c r="CB17" s="722"/>
      <c r="CD17" s="711" t="s">
        <v>274</v>
      </c>
      <c r="CE17" s="712"/>
      <c r="CF17" s="712"/>
      <c r="CG17" s="712"/>
      <c r="CH17" s="712"/>
      <c r="CI17" s="712"/>
      <c r="CJ17" s="712"/>
      <c r="CK17" s="712"/>
      <c r="CL17" s="712"/>
      <c r="CM17" s="712"/>
      <c r="CN17" s="712"/>
      <c r="CO17" s="712"/>
      <c r="CP17" s="712"/>
      <c r="CQ17" s="713"/>
      <c r="CR17" s="678">
        <v>4026559</v>
      </c>
      <c r="CS17" s="679"/>
      <c r="CT17" s="679"/>
      <c r="CU17" s="679"/>
      <c r="CV17" s="679"/>
      <c r="CW17" s="679"/>
      <c r="CX17" s="679"/>
      <c r="CY17" s="680"/>
      <c r="CZ17" s="715">
        <v>12.4</v>
      </c>
      <c r="DA17" s="715"/>
      <c r="DB17" s="715"/>
      <c r="DC17" s="715"/>
      <c r="DD17" s="684" t="s">
        <v>130</v>
      </c>
      <c r="DE17" s="679"/>
      <c r="DF17" s="679"/>
      <c r="DG17" s="679"/>
      <c r="DH17" s="679"/>
      <c r="DI17" s="679"/>
      <c r="DJ17" s="679"/>
      <c r="DK17" s="679"/>
      <c r="DL17" s="679"/>
      <c r="DM17" s="679"/>
      <c r="DN17" s="679"/>
      <c r="DO17" s="679"/>
      <c r="DP17" s="680"/>
      <c r="DQ17" s="684">
        <v>3899529</v>
      </c>
      <c r="DR17" s="679"/>
      <c r="DS17" s="679"/>
      <c r="DT17" s="679"/>
      <c r="DU17" s="679"/>
      <c r="DV17" s="679"/>
      <c r="DW17" s="679"/>
      <c r="DX17" s="679"/>
      <c r="DY17" s="679"/>
      <c r="DZ17" s="679"/>
      <c r="EA17" s="679"/>
      <c r="EB17" s="679"/>
      <c r="EC17" s="722"/>
    </row>
    <row r="18" spans="2:133" ht="11.25" customHeight="1" x14ac:dyDescent="0.15">
      <c r="B18" s="675" t="s">
        <v>275</v>
      </c>
      <c r="C18" s="676"/>
      <c r="D18" s="676"/>
      <c r="E18" s="676"/>
      <c r="F18" s="676"/>
      <c r="G18" s="676"/>
      <c r="H18" s="676"/>
      <c r="I18" s="676"/>
      <c r="J18" s="676"/>
      <c r="K18" s="676"/>
      <c r="L18" s="676"/>
      <c r="M18" s="676"/>
      <c r="N18" s="676"/>
      <c r="O18" s="676"/>
      <c r="P18" s="676"/>
      <c r="Q18" s="677"/>
      <c r="R18" s="678">
        <v>47057</v>
      </c>
      <c r="S18" s="679"/>
      <c r="T18" s="679"/>
      <c r="U18" s="679"/>
      <c r="V18" s="679"/>
      <c r="W18" s="679"/>
      <c r="X18" s="679"/>
      <c r="Y18" s="680"/>
      <c r="Z18" s="715">
        <v>0.1</v>
      </c>
      <c r="AA18" s="715"/>
      <c r="AB18" s="715"/>
      <c r="AC18" s="715"/>
      <c r="AD18" s="716">
        <v>47057</v>
      </c>
      <c r="AE18" s="716"/>
      <c r="AF18" s="716"/>
      <c r="AG18" s="716"/>
      <c r="AH18" s="716"/>
      <c r="AI18" s="716"/>
      <c r="AJ18" s="716"/>
      <c r="AK18" s="716"/>
      <c r="AL18" s="681">
        <v>0.3</v>
      </c>
      <c r="AM18" s="682"/>
      <c r="AN18" s="682"/>
      <c r="AO18" s="717"/>
      <c r="AP18" s="675" t="s">
        <v>276</v>
      </c>
      <c r="AQ18" s="676"/>
      <c r="AR18" s="676"/>
      <c r="AS18" s="676"/>
      <c r="AT18" s="676"/>
      <c r="AU18" s="676"/>
      <c r="AV18" s="676"/>
      <c r="AW18" s="676"/>
      <c r="AX18" s="676"/>
      <c r="AY18" s="676"/>
      <c r="AZ18" s="676"/>
      <c r="BA18" s="676"/>
      <c r="BB18" s="676"/>
      <c r="BC18" s="676"/>
      <c r="BD18" s="676"/>
      <c r="BE18" s="676"/>
      <c r="BF18" s="677"/>
      <c r="BG18" s="678" t="s">
        <v>139</v>
      </c>
      <c r="BH18" s="679"/>
      <c r="BI18" s="679"/>
      <c r="BJ18" s="679"/>
      <c r="BK18" s="679"/>
      <c r="BL18" s="679"/>
      <c r="BM18" s="679"/>
      <c r="BN18" s="680"/>
      <c r="BO18" s="715" t="s">
        <v>247</v>
      </c>
      <c r="BP18" s="715"/>
      <c r="BQ18" s="715"/>
      <c r="BR18" s="715"/>
      <c r="BS18" s="684" t="s">
        <v>247</v>
      </c>
      <c r="BT18" s="679"/>
      <c r="BU18" s="679"/>
      <c r="BV18" s="679"/>
      <c r="BW18" s="679"/>
      <c r="BX18" s="679"/>
      <c r="BY18" s="679"/>
      <c r="BZ18" s="679"/>
      <c r="CA18" s="679"/>
      <c r="CB18" s="722"/>
      <c r="CD18" s="711" t="s">
        <v>277</v>
      </c>
      <c r="CE18" s="712"/>
      <c r="CF18" s="712"/>
      <c r="CG18" s="712"/>
      <c r="CH18" s="712"/>
      <c r="CI18" s="712"/>
      <c r="CJ18" s="712"/>
      <c r="CK18" s="712"/>
      <c r="CL18" s="712"/>
      <c r="CM18" s="712"/>
      <c r="CN18" s="712"/>
      <c r="CO18" s="712"/>
      <c r="CP18" s="712"/>
      <c r="CQ18" s="713"/>
      <c r="CR18" s="678" t="s">
        <v>130</v>
      </c>
      <c r="CS18" s="679"/>
      <c r="CT18" s="679"/>
      <c r="CU18" s="679"/>
      <c r="CV18" s="679"/>
      <c r="CW18" s="679"/>
      <c r="CX18" s="679"/>
      <c r="CY18" s="680"/>
      <c r="CZ18" s="715" t="s">
        <v>247</v>
      </c>
      <c r="DA18" s="715"/>
      <c r="DB18" s="715"/>
      <c r="DC18" s="715"/>
      <c r="DD18" s="684" t="s">
        <v>247</v>
      </c>
      <c r="DE18" s="679"/>
      <c r="DF18" s="679"/>
      <c r="DG18" s="679"/>
      <c r="DH18" s="679"/>
      <c r="DI18" s="679"/>
      <c r="DJ18" s="679"/>
      <c r="DK18" s="679"/>
      <c r="DL18" s="679"/>
      <c r="DM18" s="679"/>
      <c r="DN18" s="679"/>
      <c r="DO18" s="679"/>
      <c r="DP18" s="680"/>
      <c r="DQ18" s="684" t="s">
        <v>130</v>
      </c>
      <c r="DR18" s="679"/>
      <c r="DS18" s="679"/>
      <c r="DT18" s="679"/>
      <c r="DU18" s="679"/>
      <c r="DV18" s="679"/>
      <c r="DW18" s="679"/>
      <c r="DX18" s="679"/>
      <c r="DY18" s="679"/>
      <c r="DZ18" s="679"/>
      <c r="EA18" s="679"/>
      <c r="EB18" s="679"/>
      <c r="EC18" s="722"/>
    </row>
    <row r="19" spans="2:133" ht="11.25" customHeight="1" x14ac:dyDescent="0.15">
      <c r="B19" s="675" t="s">
        <v>278</v>
      </c>
      <c r="C19" s="676"/>
      <c r="D19" s="676"/>
      <c r="E19" s="676"/>
      <c r="F19" s="676"/>
      <c r="G19" s="676"/>
      <c r="H19" s="676"/>
      <c r="I19" s="676"/>
      <c r="J19" s="676"/>
      <c r="K19" s="676"/>
      <c r="L19" s="676"/>
      <c r="M19" s="676"/>
      <c r="N19" s="676"/>
      <c r="O19" s="676"/>
      <c r="P19" s="676"/>
      <c r="Q19" s="677"/>
      <c r="R19" s="678">
        <v>4794</v>
      </c>
      <c r="S19" s="679"/>
      <c r="T19" s="679"/>
      <c r="U19" s="679"/>
      <c r="V19" s="679"/>
      <c r="W19" s="679"/>
      <c r="X19" s="679"/>
      <c r="Y19" s="680"/>
      <c r="Z19" s="715">
        <v>0</v>
      </c>
      <c r="AA19" s="715"/>
      <c r="AB19" s="715"/>
      <c r="AC19" s="715"/>
      <c r="AD19" s="716">
        <v>4794</v>
      </c>
      <c r="AE19" s="716"/>
      <c r="AF19" s="716"/>
      <c r="AG19" s="716"/>
      <c r="AH19" s="716"/>
      <c r="AI19" s="716"/>
      <c r="AJ19" s="716"/>
      <c r="AK19" s="716"/>
      <c r="AL19" s="681">
        <v>0</v>
      </c>
      <c r="AM19" s="682"/>
      <c r="AN19" s="682"/>
      <c r="AO19" s="717"/>
      <c r="AP19" s="675" t="s">
        <v>279</v>
      </c>
      <c r="AQ19" s="676"/>
      <c r="AR19" s="676"/>
      <c r="AS19" s="676"/>
      <c r="AT19" s="676"/>
      <c r="AU19" s="676"/>
      <c r="AV19" s="676"/>
      <c r="AW19" s="676"/>
      <c r="AX19" s="676"/>
      <c r="AY19" s="676"/>
      <c r="AZ19" s="676"/>
      <c r="BA19" s="676"/>
      <c r="BB19" s="676"/>
      <c r="BC19" s="676"/>
      <c r="BD19" s="676"/>
      <c r="BE19" s="676"/>
      <c r="BF19" s="677"/>
      <c r="BG19" s="678">
        <v>10170</v>
      </c>
      <c r="BH19" s="679"/>
      <c r="BI19" s="679"/>
      <c r="BJ19" s="679"/>
      <c r="BK19" s="679"/>
      <c r="BL19" s="679"/>
      <c r="BM19" s="679"/>
      <c r="BN19" s="680"/>
      <c r="BO19" s="715">
        <v>0.1</v>
      </c>
      <c r="BP19" s="715"/>
      <c r="BQ19" s="715"/>
      <c r="BR19" s="715"/>
      <c r="BS19" s="684" t="s">
        <v>139</v>
      </c>
      <c r="BT19" s="679"/>
      <c r="BU19" s="679"/>
      <c r="BV19" s="679"/>
      <c r="BW19" s="679"/>
      <c r="BX19" s="679"/>
      <c r="BY19" s="679"/>
      <c r="BZ19" s="679"/>
      <c r="CA19" s="679"/>
      <c r="CB19" s="722"/>
      <c r="CD19" s="711" t="s">
        <v>280</v>
      </c>
      <c r="CE19" s="712"/>
      <c r="CF19" s="712"/>
      <c r="CG19" s="712"/>
      <c r="CH19" s="712"/>
      <c r="CI19" s="712"/>
      <c r="CJ19" s="712"/>
      <c r="CK19" s="712"/>
      <c r="CL19" s="712"/>
      <c r="CM19" s="712"/>
      <c r="CN19" s="712"/>
      <c r="CO19" s="712"/>
      <c r="CP19" s="712"/>
      <c r="CQ19" s="713"/>
      <c r="CR19" s="678" t="s">
        <v>247</v>
      </c>
      <c r="CS19" s="679"/>
      <c r="CT19" s="679"/>
      <c r="CU19" s="679"/>
      <c r="CV19" s="679"/>
      <c r="CW19" s="679"/>
      <c r="CX19" s="679"/>
      <c r="CY19" s="680"/>
      <c r="CZ19" s="715" t="s">
        <v>139</v>
      </c>
      <c r="DA19" s="715"/>
      <c r="DB19" s="715"/>
      <c r="DC19" s="715"/>
      <c r="DD19" s="684" t="s">
        <v>265</v>
      </c>
      <c r="DE19" s="679"/>
      <c r="DF19" s="679"/>
      <c r="DG19" s="679"/>
      <c r="DH19" s="679"/>
      <c r="DI19" s="679"/>
      <c r="DJ19" s="679"/>
      <c r="DK19" s="679"/>
      <c r="DL19" s="679"/>
      <c r="DM19" s="679"/>
      <c r="DN19" s="679"/>
      <c r="DO19" s="679"/>
      <c r="DP19" s="680"/>
      <c r="DQ19" s="684" t="s">
        <v>247</v>
      </c>
      <c r="DR19" s="679"/>
      <c r="DS19" s="679"/>
      <c r="DT19" s="679"/>
      <c r="DU19" s="679"/>
      <c r="DV19" s="679"/>
      <c r="DW19" s="679"/>
      <c r="DX19" s="679"/>
      <c r="DY19" s="679"/>
      <c r="DZ19" s="679"/>
      <c r="EA19" s="679"/>
      <c r="EB19" s="679"/>
      <c r="EC19" s="722"/>
    </row>
    <row r="20" spans="2:133" ht="11.25" customHeight="1" x14ac:dyDescent="0.15">
      <c r="B20" s="675" t="s">
        <v>281</v>
      </c>
      <c r="C20" s="676"/>
      <c r="D20" s="676"/>
      <c r="E20" s="676"/>
      <c r="F20" s="676"/>
      <c r="G20" s="676"/>
      <c r="H20" s="676"/>
      <c r="I20" s="676"/>
      <c r="J20" s="676"/>
      <c r="K20" s="676"/>
      <c r="L20" s="676"/>
      <c r="M20" s="676"/>
      <c r="N20" s="676"/>
      <c r="O20" s="676"/>
      <c r="P20" s="676"/>
      <c r="Q20" s="677"/>
      <c r="R20" s="678">
        <v>1387</v>
      </c>
      <c r="S20" s="679"/>
      <c r="T20" s="679"/>
      <c r="U20" s="679"/>
      <c r="V20" s="679"/>
      <c r="W20" s="679"/>
      <c r="X20" s="679"/>
      <c r="Y20" s="680"/>
      <c r="Z20" s="715">
        <v>0</v>
      </c>
      <c r="AA20" s="715"/>
      <c r="AB20" s="715"/>
      <c r="AC20" s="715"/>
      <c r="AD20" s="716">
        <v>1387</v>
      </c>
      <c r="AE20" s="716"/>
      <c r="AF20" s="716"/>
      <c r="AG20" s="716"/>
      <c r="AH20" s="716"/>
      <c r="AI20" s="716"/>
      <c r="AJ20" s="716"/>
      <c r="AK20" s="716"/>
      <c r="AL20" s="681">
        <v>0</v>
      </c>
      <c r="AM20" s="682"/>
      <c r="AN20" s="682"/>
      <c r="AO20" s="717"/>
      <c r="AP20" s="675" t="s">
        <v>282</v>
      </c>
      <c r="AQ20" s="676"/>
      <c r="AR20" s="676"/>
      <c r="AS20" s="676"/>
      <c r="AT20" s="676"/>
      <c r="AU20" s="676"/>
      <c r="AV20" s="676"/>
      <c r="AW20" s="676"/>
      <c r="AX20" s="676"/>
      <c r="AY20" s="676"/>
      <c r="AZ20" s="676"/>
      <c r="BA20" s="676"/>
      <c r="BB20" s="676"/>
      <c r="BC20" s="676"/>
      <c r="BD20" s="676"/>
      <c r="BE20" s="676"/>
      <c r="BF20" s="677"/>
      <c r="BG20" s="678">
        <v>10170</v>
      </c>
      <c r="BH20" s="679"/>
      <c r="BI20" s="679"/>
      <c r="BJ20" s="679"/>
      <c r="BK20" s="679"/>
      <c r="BL20" s="679"/>
      <c r="BM20" s="679"/>
      <c r="BN20" s="680"/>
      <c r="BO20" s="715">
        <v>0.1</v>
      </c>
      <c r="BP20" s="715"/>
      <c r="BQ20" s="715"/>
      <c r="BR20" s="715"/>
      <c r="BS20" s="684" t="s">
        <v>247</v>
      </c>
      <c r="BT20" s="679"/>
      <c r="BU20" s="679"/>
      <c r="BV20" s="679"/>
      <c r="BW20" s="679"/>
      <c r="BX20" s="679"/>
      <c r="BY20" s="679"/>
      <c r="BZ20" s="679"/>
      <c r="CA20" s="679"/>
      <c r="CB20" s="722"/>
      <c r="CD20" s="711" t="s">
        <v>283</v>
      </c>
      <c r="CE20" s="712"/>
      <c r="CF20" s="712"/>
      <c r="CG20" s="712"/>
      <c r="CH20" s="712"/>
      <c r="CI20" s="712"/>
      <c r="CJ20" s="712"/>
      <c r="CK20" s="712"/>
      <c r="CL20" s="712"/>
      <c r="CM20" s="712"/>
      <c r="CN20" s="712"/>
      <c r="CO20" s="712"/>
      <c r="CP20" s="712"/>
      <c r="CQ20" s="713"/>
      <c r="CR20" s="678">
        <v>32432384</v>
      </c>
      <c r="CS20" s="679"/>
      <c r="CT20" s="679"/>
      <c r="CU20" s="679"/>
      <c r="CV20" s="679"/>
      <c r="CW20" s="679"/>
      <c r="CX20" s="679"/>
      <c r="CY20" s="680"/>
      <c r="CZ20" s="715">
        <v>100</v>
      </c>
      <c r="DA20" s="715"/>
      <c r="DB20" s="715"/>
      <c r="DC20" s="715"/>
      <c r="DD20" s="684">
        <v>4184594</v>
      </c>
      <c r="DE20" s="679"/>
      <c r="DF20" s="679"/>
      <c r="DG20" s="679"/>
      <c r="DH20" s="679"/>
      <c r="DI20" s="679"/>
      <c r="DJ20" s="679"/>
      <c r="DK20" s="679"/>
      <c r="DL20" s="679"/>
      <c r="DM20" s="679"/>
      <c r="DN20" s="679"/>
      <c r="DO20" s="679"/>
      <c r="DP20" s="680"/>
      <c r="DQ20" s="684">
        <v>21682430</v>
      </c>
      <c r="DR20" s="679"/>
      <c r="DS20" s="679"/>
      <c r="DT20" s="679"/>
      <c r="DU20" s="679"/>
      <c r="DV20" s="679"/>
      <c r="DW20" s="679"/>
      <c r="DX20" s="679"/>
      <c r="DY20" s="679"/>
      <c r="DZ20" s="679"/>
      <c r="EA20" s="679"/>
      <c r="EB20" s="679"/>
      <c r="EC20" s="722"/>
    </row>
    <row r="21" spans="2:133" ht="11.25" customHeight="1" x14ac:dyDescent="0.15">
      <c r="B21" s="675" t="s">
        <v>284</v>
      </c>
      <c r="C21" s="676"/>
      <c r="D21" s="676"/>
      <c r="E21" s="676"/>
      <c r="F21" s="676"/>
      <c r="G21" s="676"/>
      <c r="H21" s="676"/>
      <c r="I21" s="676"/>
      <c r="J21" s="676"/>
      <c r="K21" s="676"/>
      <c r="L21" s="676"/>
      <c r="M21" s="676"/>
      <c r="N21" s="676"/>
      <c r="O21" s="676"/>
      <c r="P21" s="676"/>
      <c r="Q21" s="677"/>
      <c r="R21" s="678">
        <v>93713</v>
      </c>
      <c r="S21" s="679"/>
      <c r="T21" s="679"/>
      <c r="U21" s="679"/>
      <c r="V21" s="679"/>
      <c r="W21" s="679"/>
      <c r="X21" s="679"/>
      <c r="Y21" s="680"/>
      <c r="Z21" s="715">
        <v>0.3</v>
      </c>
      <c r="AA21" s="715"/>
      <c r="AB21" s="715"/>
      <c r="AC21" s="715"/>
      <c r="AD21" s="716">
        <v>93713</v>
      </c>
      <c r="AE21" s="716"/>
      <c r="AF21" s="716"/>
      <c r="AG21" s="716"/>
      <c r="AH21" s="716"/>
      <c r="AI21" s="716"/>
      <c r="AJ21" s="716"/>
      <c r="AK21" s="716"/>
      <c r="AL21" s="681">
        <v>0.6</v>
      </c>
      <c r="AM21" s="682"/>
      <c r="AN21" s="682"/>
      <c r="AO21" s="717"/>
      <c r="AP21" s="772" t="s">
        <v>285</v>
      </c>
      <c r="AQ21" s="780"/>
      <c r="AR21" s="780"/>
      <c r="AS21" s="780"/>
      <c r="AT21" s="780"/>
      <c r="AU21" s="780"/>
      <c r="AV21" s="780"/>
      <c r="AW21" s="780"/>
      <c r="AX21" s="780"/>
      <c r="AY21" s="780"/>
      <c r="AZ21" s="780"/>
      <c r="BA21" s="780"/>
      <c r="BB21" s="780"/>
      <c r="BC21" s="780"/>
      <c r="BD21" s="780"/>
      <c r="BE21" s="780"/>
      <c r="BF21" s="774"/>
      <c r="BG21" s="678">
        <v>10170</v>
      </c>
      <c r="BH21" s="679"/>
      <c r="BI21" s="679"/>
      <c r="BJ21" s="679"/>
      <c r="BK21" s="679"/>
      <c r="BL21" s="679"/>
      <c r="BM21" s="679"/>
      <c r="BN21" s="680"/>
      <c r="BO21" s="715">
        <v>0.1</v>
      </c>
      <c r="BP21" s="715"/>
      <c r="BQ21" s="715"/>
      <c r="BR21" s="715"/>
      <c r="BS21" s="684" t="s">
        <v>247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286</v>
      </c>
      <c r="C22" s="676"/>
      <c r="D22" s="676"/>
      <c r="E22" s="676"/>
      <c r="F22" s="676"/>
      <c r="G22" s="676"/>
      <c r="H22" s="676"/>
      <c r="I22" s="676"/>
      <c r="J22" s="676"/>
      <c r="K22" s="676"/>
      <c r="L22" s="676"/>
      <c r="M22" s="676"/>
      <c r="N22" s="676"/>
      <c r="O22" s="676"/>
      <c r="P22" s="676"/>
      <c r="Q22" s="677"/>
      <c r="R22" s="678">
        <v>7386497</v>
      </c>
      <c r="S22" s="679"/>
      <c r="T22" s="679"/>
      <c r="U22" s="679"/>
      <c r="V22" s="679"/>
      <c r="W22" s="679"/>
      <c r="X22" s="679"/>
      <c r="Y22" s="680"/>
      <c r="Z22" s="715">
        <v>21.7</v>
      </c>
      <c r="AA22" s="715"/>
      <c r="AB22" s="715"/>
      <c r="AC22" s="715"/>
      <c r="AD22" s="716">
        <v>5142499</v>
      </c>
      <c r="AE22" s="716"/>
      <c r="AF22" s="716"/>
      <c r="AG22" s="716"/>
      <c r="AH22" s="716"/>
      <c r="AI22" s="716"/>
      <c r="AJ22" s="716"/>
      <c r="AK22" s="716"/>
      <c r="AL22" s="681">
        <v>31.2</v>
      </c>
      <c r="AM22" s="682"/>
      <c r="AN22" s="682"/>
      <c r="AO22" s="717"/>
      <c r="AP22" s="772" t="s">
        <v>287</v>
      </c>
      <c r="AQ22" s="780"/>
      <c r="AR22" s="780"/>
      <c r="AS22" s="780"/>
      <c r="AT22" s="780"/>
      <c r="AU22" s="780"/>
      <c r="AV22" s="780"/>
      <c r="AW22" s="780"/>
      <c r="AX22" s="780"/>
      <c r="AY22" s="780"/>
      <c r="AZ22" s="780"/>
      <c r="BA22" s="780"/>
      <c r="BB22" s="780"/>
      <c r="BC22" s="780"/>
      <c r="BD22" s="780"/>
      <c r="BE22" s="780"/>
      <c r="BF22" s="774"/>
      <c r="BG22" s="678" t="s">
        <v>130</v>
      </c>
      <c r="BH22" s="679"/>
      <c r="BI22" s="679"/>
      <c r="BJ22" s="679"/>
      <c r="BK22" s="679"/>
      <c r="BL22" s="679"/>
      <c r="BM22" s="679"/>
      <c r="BN22" s="680"/>
      <c r="BO22" s="715" t="s">
        <v>130</v>
      </c>
      <c r="BP22" s="715"/>
      <c r="BQ22" s="715"/>
      <c r="BR22" s="715"/>
      <c r="BS22" s="684" t="s">
        <v>247</v>
      </c>
      <c r="BT22" s="679"/>
      <c r="BU22" s="679"/>
      <c r="BV22" s="679"/>
      <c r="BW22" s="679"/>
      <c r="BX22" s="679"/>
      <c r="BY22" s="679"/>
      <c r="BZ22" s="679"/>
      <c r="CA22" s="679"/>
      <c r="CB22" s="722"/>
      <c r="CD22" s="782" t="s">
        <v>288</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289</v>
      </c>
      <c r="C23" s="676"/>
      <c r="D23" s="676"/>
      <c r="E23" s="676"/>
      <c r="F23" s="676"/>
      <c r="G23" s="676"/>
      <c r="H23" s="676"/>
      <c r="I23" s="676"/>
      <c r="J23" s="676"/>
      <c r="K23" s="676"/>
      <c r="L23" s="676"/>
      <c r="M23" s="676"/>
      <c r="N23" s="676"/>
      <c r="O23" s="676"/>
      <c r="P23" s="676"/>
      <c r="Q23" s="677"/>
      <c r="R23" s="678">
        <v>5142499</v>
      </c>
      <c r="S23" s="679"/>
      <c r="T23" s="679"/>
      <c r="U23" s="679"/>
      <c r="V23" s="679"/>
      <c r="W23" s="679"/>
      <c r="X23" s="679"/>
      <c r="Y23" s="680"/>
      <c r="Z23" s="715">
        <v>15.1</v>
      </c>
      <c r="AA23" s="715"/>
      <c r="AB23" s="715"/>
      <c r="AC23" s="715"/>
      <c r="AD23" s="716">
        <v>5142499</v>
      </c>
      <c r="AE23" s="716"/>
      <c r="AF23" s="716"/>
      <c r="AG23" s="716"/>
      <c r="AH23" s="716"/>
      <c r="AI23" s="716"/>
      <c r="AJ23" s="716"/>
      <c r="AK23" s="716"/>
      <c r="AL23" s="681">
        <v>31.2</v>
      </c>
      <c r="AM23" s="682"/>
      <c r="AN23" s="682"/>
      <c r="AO23" s="717"/>
      <c r="AP23" s="772" t="s">
        <v>290</v>
      </c>
      <c r="AQ23" s="780"/>
      <c r="AR23" s="780"/>
      <c r="AS23" s="780"/>
      <c r="AT23" s="780"/>
      <c r="AU23" s="780"/>
      <c r="AV23" s="780"/>
      <c r="AW23" s="780"/>
      <c r="AX23" s="780"/>
      <c r="AY23" s="780"/>
      <c r="AZ23" s="780"/>
      <c r="BA23" s="780"/>
      <c r="BB23" s="780"/>
      <c r="BC23" s="780"/>
      <c r="BD23" s="780"/>
      <c r="BE23" s="780"/>
      <c r="BF23" s="774"/>
      <c r="BG23" s="678" t="s">
        <v>130</v>
      </c>
      <c r="BH23" s="679"/>
      <c r="BI23" s="679"/>
      <c r="BJ23" s="679"/>
      <c r="BK23" s="679"/>
      <c r="BL23" s="679"/>
      <c r="BM23" s="679"/>
      <c r="BN23" s="680"/>
      <c r="BO23" s="715" t="s">
        <v>266</v>
      </c>
      <c r="BP23" s="715"/>
      <c r="BQ23" s="715"/>
      <c r="BR23" s="715"/>
      <c r="BS23" s="684" t="s">
        <v>130</v>
      </c>
      <c r="BT23" s="679"/>
      <c r="BU23" s="679"/>
      <c r="BV23" s="679"/>
      <c r="BW23" s="679"/>
      <c r="BX23" s="679"/>
      <c r="BY23" s="679"/>
      <c r="BZ23" s="679"/>
      <c r="CA23" s="679"/>
      <c r="CB23" s="722"/>
      <c r="CD23" s="782" t="s">
        <v>227</v>
      </c>
      <c r="CE23" s="783"/>
      <c r="CF23" s="783"/>
      <c r="CG23" s="783"/>
      <c r="CH23" s="783"/>
      <c r="CI23" s="783"/>
      <c r="CJ23" s="783"/>
      <c r="CK23" s="783"/>
      <c r="CL23" s="783"/>
      <c r="CM23" s="783"/>
      <c r="CN23" s="783"/>
      <c r="CO23" s="783"/>
      <c r="CP23" s="783"/>
      <c r="CQ23" s="784"/>
      <c r="CR23" s="782" t="s">
        <v>291</v>
      </c>
      <c r="CS23" s="783"/>
      <c r="CT23" s="783"/>
      <c r="CU23" s="783"/>
      <c r="CV23" s="783"/>
      <c r="CW23" s="783"/>
      <c r="CX23" s="783"/>
      <c r="CY23" s="784"/>
      <c r="CZ23" s="782" t="s">
        <v>292</v>
      </c>
      <c r="DA23" s="783"/>
      <c r="DB23" s="783"/>
      <c r="DC23" s="784"/>
      <c r="DD23" s="782" t="s">
        <v>293</v>
      </c>
      <c r="DE23" s="783"/>
      <c r="DF23" s="783"/>
      <c r="DG23" s="783"/>
      <c r="DH23" s="783"/>
      <c r="DI23" s="783"/>
      <c r="DJ23" s="783"/>
      <c r="DK23" s="784"/>
      <c r="DL23" s="791" t="s">
        <v>294</v>
      </c>
      <c r="DM23" s="792"/>
      <c r="DN23" s="792"/>
      <c r="DO23" s="792"/>
      <c r="DP23" s="792"/>
      <c r="DQ23" s="792"/>
      <c r="DR23" s="792"/>
      <c r="DS23" s="792"/>
      <c r="DT23" s="792"/>
      <c r="DU23" s="792"/>
      <c r="DV23" s="793"/>
      <c r="DW23" s="782" t="s">
        <v>295</v>
      </c>
      <c r="DX23" s="783"/>
      <c r="DY23" s="783"/>
      <c r="DZ23" s="783"/>
      <c r="EA23" s="783"/>
      <c r="EB23" s="783"/>
      <c r="EC23" s="784"/>
    </row>
    <row r="24" spans="2:133" ht="11.25" customHeight="1" x14ac:dyDescent="0.15">
      <c r="B24" s="675" t="s">
        <v>296</v>
      </c>
      <c r="C24" s="676"/>
      <c r="D24" s="676"/>
      <c r="E24" s="676"/>
      <c r="F24" s="676"/>
      <c r="G24" s="676"/>
      <c r="H24" s="676"/>
      <c r="I24" s="676"/>
      <c r="J24" s="676"/>
      <c r="K24" s="676"/>
      <c r="L24" s="676"/>
      <c r="M24" s="676"/>
      <c r="N24" s="676"/>
      <c r="O24" s="676"/>
      <c r="P24" s="676"/>
      <c r="Q24" s="677"/>
      <c r="R24" s="678">
        <v>1481095</v>
      </c>
      <c r="S24" s="679"/>
      <c r="T24" s="679"/>
      <c r="U24" s="679"/>
      <c r="V24" s="679"/>
      <c r="W24" s="679"/>
      <c r="X24" s="679"/>
      <c r="Y24" s="680"/>
      <c r="Z24" s="715">
        <v>4.4000000000000004</v>
      </c>
      <c r="AA24" s="715"/>
      <c r="AB24" s="715"/>
      <c r="AC24" s="715"/>
      <c r="AD24" s="716" t="s">
        <v>130</v>
      </c>
      <c r="AE24" s="716"/>
      <c r="AF24" s="716"/>
      <c r="AG24" s="716"/>
      <c r="AH24" s="716"/>
      <c r="AI24" s="716"/>
      <c r="AJ24" s="716"/>
      <c r="AK24" s="716"/>
      <c r="AL24" s="681" t="s">
        <v>247</v>
      </c>
      <c r="AM24" s="682"/>
      <c r="AN24" s="682"/>
      <c r="AO24" s="717"/>
      <c r="AP24" s="772" t="s">
        <v>297</v>
      </c>
      <c r="AQ24" s="780"/>
      <c r="AR24" s="780"/>
      <c r="AS24" s="780"/>
      <c r="AT24" s="780"/>
      <c r="AU24" s="780"/>
      <c r="AV24" s="780"/>
      <c r="AW24" s="780"/>
      <c r="AX24" s="780"/>
      <c r="AY24" s="780"/>
      <c r="AZ24" s="780"/>
      <c r="BA24" s="780"/>
      <c r="BB24" s="780"/>
      <c r="BC24" s="780"/>
      <c r="BD24" s="780"/>
      <c r="BE24" s="780"/>
      <c r="BF24" s="774"/>
      <c r="BG24" s="678" t="s">
        <v>247</v>
      </c>
      <c r="BH24" s="679"/>
      <c r="BI24" s="679"/>
      <c r="BJ24" s="679"/>
      <c r="BK24" s="679"/>
      <c r="BL24" s="679"/>
      <c r="BM24" s="679"/>
      <c r="BN24" s="680"/>
      <c r="BO24" s="715" t="s">
        <v>130</v>
      </c>
      <c r="BP24" s="715"/>
      <c r="BQ24" s="715"/>
      <c r="BR24" s="715"/>
      <c r="BS24" s="684" t="s">
        <v>247</v>
      </c>
      <c r="BT24" s="679"/>
      <c r="BU24" s="679"/>
      <c r="BV24" s="679"/>
      <c r="BW24" s="679"/>
      <c r="BX24" s="679"/>
      <c r="BY24" s="679"/>
      <c r="BZ24" s="679"/>
      <c r="CA24" s="679"/>
      <c r="CB24" s="722"/>
      <c r="CD24" s="736" t="s">
        <v>298</v>
      </c>
      <c r="CE24" s="737"/>
      <c r="CF24" s="737"/>
      <c r="CG24" s="737"/>
      <c r="CH24" s="737"/>
      <c r="CI24" s="737"/>
      <c r="CJ24" s="737"/>
      <c r="CK24" s="737"/>
      <c r="CL24" s="737"/>
      <c r="CM24" s="737"/>
      <c r="CN24" s="737"/>
      <c r="CO24" s="737"/>
      <c r="CP24" s="737"/>
      <c r="CQ24" s="738"/>
      <c r="CR24" s="733">
        <v>13257880</v>
      </c>
      <c r="CS24" s="734"/>
      <c r="CT24" s="734"/>
      <c r="CU24" s="734"/>
      <c r="CV24" s="734"/>
      <c r="CW24" s="734"/>
      <c r="CX24" s="734"/>
      <c r="CY24" s="777"/>
      <c r="CZ24" s="778">
        <v>40.9</v>
      </c>
      <c r="DA24" s="749"/>
      <c r="DB24" s="749"/>
      <c r="DC24" s="781"/>
      <c r="DD24" s="776">
        <v>9568929</v>
      </c>
      <c r="DE24" s="734"/>
      <c r="DF24" s="734"/>
      <c r="DG24" s="734"/>
      <c r="DH24" s="734"/>
      <c r="DI24" s="734"/>
      <c r="DJ24" s="734"/>
      <c r="DK24" s="777"/>
      <c r="DL24" s="776">
        <v>8616065</v>
      </c>
      <c r="DM24" s="734"/>
      <c r="DN24" s="734"/>
      <c r="DO24" s="734"/>
      <c r="DP24" s="734"/>
      <c r="DQ24" s="734"/>
      <c r="DR24" s="734"/>
      <c r="DS24" s="734"/>
      <c r="DT24" s="734"/>
      <c r="DU24" s="734"/>
      <c r="DV24" s="777"/>
      <c r="DW24" s="778">
        <v>50.1</v>
      </c>
      <c r="DX24" s="749"/>
      <c r="DY24" s="749"/>
      <c r="DZ24" s="749"/>
      <c r="EA24" s="749"/>
      <c r="EB24" s="749"/>
      <c r="EC24" s="779"/>
    </row>
    <row r="25" spans="2:133" ht="11.25" customHeight="1" x14ac:dyDescent="0.15">
      <c r="B25" s="675" t="s">
        <v>299</v>
      </c>
      <c r="C25" s="676"/>
      <c r="D25" s="676"/>
      <c r="E25" s="676"/>
      <c r="F25" s="676"/>
      <c r="G25" s="676"/>
      <c r="H25" s="676"/>
      <c r="I25" s="676"/>
      <c r="J25" s="676"/>
      <c r="K25" s="676"/>
      <c r="L25" s="676"/>
      <c r="M25" s="676"/>
      <c r="N25" s="676"/>
      <c r="O25" s="676"/>
      <c r="P25" s="676"/>
      <c r="Q25" s="677"/>
      <c r="R25" s="678">
        <v>762903</v>
      </c>
      <c r="S25" s="679"/>
      <c r="T25" s="679"/>
      <c r="U25" s="679"/>
      <c r="V25" s="679"/>
      <c r="W25" s="679"/>
      <c r="X25" s="679"/>
      <c r="Y25" s="680"/>
      <c r="Z25" s="715">
        <v>2.2000000000000002</v>
      </c>
      <c r="AA25" s="715"/>
      <c r="AB25" s="715"/>
      <c r="AC25" s="715"/>
      <c r="AD25" s="716" t="s">
        <v>247</v>
      </c>
      <c r="AE25" s="716"/>
      <c r="AF25" s="716"/>
      <c r="AG25" s="716"/>
      <c r="AH25" s="716"/>
      <c r="AI25" s="716"/>
      <c r="AJ25" s="716"/>
      <c r="AK25" s="716"/>
      <c r="AL25" s="681" t="s">
        <v>139</v>
      </c>
      <c r="AM25" s="682"/>
      <c r="AN25" s="682"/>
      <c r="AO25" s="717"/>
      <c r="AP25" s="772" t="s">
        <v>300</v>
      </c>
      <c r="AQ25" s="780"/>
      <c r="AR25" s="780"/>
      <c r="AS25" s="780"/>
      <c r="AT25" s="780"/>
      <c r="AU25" s="780"/>
      <c r="AV25" s="780"/>
      <c r="AW25" s="780"/>
      <c r="AX25" s="780"/>
      <c r="AY25" s="780"/>
      <c r="AZ25" s="780"/>
      <c r="BA25" s="780"/>
      <c r="BB25" s="780"/>
      <c r="BC25" s="780"/>
      <c r="BD25" s="780"/>
      <c r="BE25" s="780"/>
      <c r="BF25" s="774"/>
      <c r="BG25" s="678" t="s">
        <v>247</v>
      </c>
      <c r="BH25" s="679"/>
      <c r="BI25" s="679"/>
      <c r="BJ25" s="679"/>
      <c r="BK25" s="679"/>
      <c r="BL25" s="679"/>
      <c r="BM25" s="679"/>
      <c r="BN25" s="680"/>
      <c r="BO25" s="715" t="s">
        <v>130</v>
      </c>
      <c r="BP25" s="715"/>
      <c r="BQ25" s="715"/>
      <c r="BR25" s="715"/>
      <c r="BS25" s="684" t="s">
        <v>130</v>
      </c>
      <c r="BT25" s="679"/>
      <c r="BU25" s="679"/>
      <c r="BV25" s="679"/>
      <c r="BW25" s="679"/>
      <c r="BX25" s="679"/>
      <c r="BY25" s="679"/>
      <c r="BZ25" s="679"/>
      <c r="CA25" s="679"/>
      <c r="CB25" s="722"/>
      <c r="CD25" s="711" t="s">
        <v>301</v>
      </c>
      <c r="CE25" s="712"/>
      <c r="CF25" s="712"/>
      <c r="CG25" s="712"/>
      <c r="CH25" s="712"/>
      <c r="CI25" s="712"/>
      <c r="CJ25" s="712"/>
      <c r="CK25" s="712"/>
      <c r="CL25" s="712"/>
      <c r="CM25" s="712"/>
      <c r="CN25" s="712"/>
      <c r="CO25" s="712"/>
      <c r="CP25" s="712"/>
      <c r="CQ25" s="713"/>
      <c r="CR25" s="678">
        <v>4259448</v>
      </c>
      <c r="CS25" s="697"/>
      <c r="CT25" s="697"/>
      <c r="CU25" s="697"/>
      <c r="CV25" s="697"/>
      <c r="CW25" s="697"/>
      <c r="CX25" s="697"/>
      <c r="CY25" s="698"/>
      <c r="CZ25" s="681">
        <v>13.1</v>
      </c>
      <c r="DA25" s="699"/>
      <c r="DB25" s="699"/>
      <c r="DC25" s="700"/>
      <c r="DD25" s="684">
        <v>3981633</v>
      </c>
      <c r="DE25" s="697"/>
      <c r="DF25" s="697"/>
      <c r="DG25" s="697"/>
      <c r="DH25" s="697"/>
      <c r="DI25" s="697"/>
      <c r="DJ25" s="697"/>
      <c r="DK25" s="698"/>
      <c r="DL25" s="684">
        <v>3908745</v>
      </c>
      <c r="DM25" s="697"/>
      <c r="DN25" s="697"/>
      <c r="DO25" s="697"/>
      <c r="DP25" s="697"/>
      <c r="DQ25" s="697"/>
      <c r="DR25" s="697"/>
      <c r="DS25" s="697"/>
      <c r="DT25" s="697"/>
      <c r="DU25" s="697"/>
      <c r="DV25" s="698"/>
      <c r="DW25" s="681">
        <v>22.7</v>
      </c>
      <c r="DX25" s="699"/>
      <c r="DY25" s="699"/>
      <c r="DZ25" s="699"/>
      <c r="EA25" s="699"/>
      <c r="EB25" s="699"/>
      <c r="EC25" s="714"/>
    </row>
    <row r="26" spans="2:133" ht="11.25" customHeight="1" x14ac:dyDescent="0.15">
      <c r="B26" s="675" t="s">
        <v>302</v>
      </c>
      <c r="C26" s="676"/>
      <c r="D26" s="676"/>
      <c r="E26" s="676"/>
      <c r="F26" s="676"/>
      <c r="G26" s="676"/>
      <c r="H26" s="676"/>
      <c r="I26" s="676"/>
      <c r="J26" s="676"/>
      <c r="K26" s="676"/>
      <c r="L26" s="676"/>
      <c r="M26" s="676"/>
      <c r="N26" s="676"/>
      <c r="O26" s="676"/>
      <c r="P26" s="676"/>
      <c r="Q26" s="677"/>
      <c r="R26" s="678">
        <v>18657189</v>
      </c>
      <c r="S26" s="679"/>
      <c r="T26" s="679"/>
      <c r="U26" s="679"/>
      <c r="V26" s="679"/>
      <c r="W26" s="679"/>
      <c r="X26" s="679"/>
      <c r="Y26" s="680"/>
      <c r="Z26" s="715">
        <v>54.9</v>
      </c>
      <c r="AA26" s="715"/>
      <c r="AB26" s="715"/>
      <c r="AC26" s="715"/>
      <c r="AD26" s="716">
        <v>16413191</v>
      </c>
      <c r="AE26" s="716"/>
      <c r="AF26" s="716"/>
      <c r="AG26" s="716"/>
      <c r="AH26" s="716"/>
      <c r="AI26" s="716"/>
      <c r="AJ26" s="716"/>
      <c r="AK26" s="716"/>
      <c r="AL26" s="681">
        <v>99.5</v>
      </c>
      <c r="AM26" s="682"/>
      <c r="AN26" s="682"/>
      <c r="AO26" s="717"/>
      <c r="AP26" s="772" t="s">
        <v>303</v>
      </c>
      <c r="AQ26" s="773"/>
      <c r="AR26" s="773"/>
      <c r="AS26" s="773"/>
      <c r="AT26" s="773"/>
      <c r="AU26" s="773"/>
      <c r="AV26" s="773"/>
      <c r="AW26" s="773"/>
      <c r="AX26" s="773"/>
      <c r="AY26" s="773"/>
      <c r="AZ26" s="773"/>
      <c r="BA26" s="773"/>
      <c r="BB26" s="773"/>
      <c r="BC26" s="773"/>
      <c r="BD26" s="773"/>
      <c r="BE26" s="773"/>
      <c r="BF26" s="774"/>
      <c r="BG26" s="678" t="s">
        <v>130</v>
      </c>
      <c r="BH26" s="679"/>
      <c r="BI26" s="679"/>
      <c r="BJ26" s="679"/>
      <c r="BK26" s="679"/>
      <c r="BL26" s="679"/>
      <c r="BM26" s="679"/>
      <c r="BN26" s="680"/>
      <c r="BO26" s="715" t="s">
        <v>247</v>
      </c>
      <c r="BP26" s="715"/>
      <c r="BQ26" s="715"/>
      <c r="BR26" s="715"/>
      <c r="BS26" s="684" t="s">
        <v>247</v>
      </c>
      <c r="BT26" s="679"/>
      <c r="BU26" s="679"/>
      <c r="BV26" s="679"/>
      <c r="BW26" s="679"/>
      <c r="BX26" s="679"/>
      <c r="BY26" s="679"/>
      <c r="BZ26" s="679"/>
      <c r="CA26" s="679"/>
      <c r="CB26" s="722"/>
      <c r="CD26" s="711" t="s">
        <v>304</v>
      </c>
      <c r="CE26" s="712"/>
      <c r="CF26" s="712"/>
      <c r="CG26" s="712"/>
      <c r="CH26" s="712"/>
      <c r="CI26" s="712"/>
      <c r="CJ26" s="712"/>
      <c r="CK26" s="712"/>
      <c r="CL26" s="712"/>
      <c r="CM26" s="712"/>
      <c r="CN26" s="712"/>
      <c r="CO26" s="712"/>
      <c r="CP26" s="712"/>
      <c r="CQ26" s="713"/>
      <c r="CR26" s="678">
        <v>2759067</v>
      </c>
      <c r="CS26" s="679"/>
      <c r="CT26" s="679"/>
      <c r="CU26" s="679"/>
      <c r="CV26" s="679"/>
      <c r="CW26" s="679"/>
      <c r="CX26" s="679"/>
      <c r="CY26" s="680"/>
      <c r="CZ26" s="681">
        <v>8.5</v>
      </c>
      <c r="DA26" s="699"/>
      <c r="DB26" s="699"/>
      <c r="DC26" s="700"/>
      <c r="DD26" s="684">
        <v>2517028</v>
      </c>
      <c r="DE26" s="679"/>
      <c r="DF26" s="679"/>
      <c r="DG26" s="679"/>
      <c r="DH26" s="679"/>
      <c r="DI26" s="679"/>
      <c r="DJ26" s="679"/>
      <c r="DK26" s="680"/>
      <c r="DL26" s="684" t="s">
        <v>247</v>
      </c>
      <c r="DM26" s="679"/>
      <c r="DN26" s="679"/>
      <c r="DO26" s="679"/>
      <c r="DP26" s="679"/>
      <c r="DQ26" s="679"/>
      <c r="DR26" s="679"/>
      <c r="DS26" s="679"/>
      <c r="DT26" s="679"/>
      <c r="DU26" s="679"/>
      <c r="DV26" s="680"/>
      <c r="DW26" s="681" t="s">
        <v>130</v>
      </c>
      <c r="DX26" s="699"/>
      <c r="DY26" s="699"/>
      <c r="DZ26" s="699"/>
      <c r="EA26" s="699"/>
      <c r="EB26" s="699"/>
      <c r="EC26" s="714"/>
    </row>
    <row r="27" spans="2:133" ht="11.25" customHeight="1" x14ac:dyDescent="0.15">
      <c r="B27" s="675" t="s">
        <v>305</v>
      </c>
      <c r="C27" s="676"/>
      <c r="D27" s="676"/>
      <c r="E27" s="676"/>
      <c r="F27" s="676"/>
      <c r="G27" s="676"/>
      <c r="H27" s="676"/>
      <c r="I27" s="676"/>
      <c r="J27" s="676"/>
      <c r="K27" s="676"/>
      <c r="L27" s="676"/>
      <c r="M27" s="676"/>
      <c r="N27" s="676"/>
      <c r="O27" s="676"/>
      <c r="P27" s="676"/>
      <c r="Q27" s="677"/>
      <c r="R27" s="678">
        <v>7163</v>
      </c>
      <c r="S27" s="679"/>
      <c r="T27" s="679"/>
      <c r="U27" s="679"/>
      <c r="V27" s="679"/>
      <c r="W27" s="679"/>
      <c r="X27" s="679"/>
      <c r="Y27" s="680"/>
      <c r="Z27" s="715">
        <v>0</v>
      </c>
      <c r="AA27" s="715"/>
      <c r="AB27" s="715"/>
      <c r="AC27" s="715"/>
      <c r="AD27" s="716">
        <v>7163</v>
      </c>
      <c r="AE27" s="716"/>
      <c r="AF27" s="716"/>
      <c r="AG27" s="716"/>
      <c r="AH27" s="716"/>
      <c r="AI27" s="716"/>
      <c r="AJ27" s="716"/>
      <c r="AK27" s="716"/>
      <c r="AL27" s="681">
        <v>0</v>
      </c>
      <c r="AM27" s="682"/>
      <c r="AN27" s="682"/>
      <c r="AO27" s="717"/>
      <c r="AP27" s="675" t="s">
        <v>306</v>
      </c>
      <c r="AQ27" s="676"/>
      <c r="AR27" s="676"/>
      <c r="AS27" s="676"/>
      <c r="AT27" s="676"/>
      <c r="AU27" s="676"/>
      <c r="AV27" s="676"/>
      <c r="AW27" s="676"/>
      <c r="AX27" s="676"/>
      <c r="AY27" s="676"/>
      <c r="AZ27" s="676"/>
      <c r="BA27" s="676"/>
      <c r="BB27" s="676"/>
      <c r="BC27" s="676"/>
      <c r="BD27" s="676"/>
      <c r="BE27" s="676"/>
      <c r="BF27" s="677"/>
      <c r="BG27" s="678">
        <v>9528736</v>
      </c>
      <c r="BH27" s="679"/>
      <c r="BI27" s="679"/>
      <c r="BJ27" s="679"/>
      <c r="BK27" s="679"/>
      <c r="BL27" s="679"/>
      <c r="BM27" s="679"/>
      <c r="BN27" s="680"/>
      <c r="BO27" s="715">
        <v>100</v>
      </c>
      <c r="BP27" s="715"/>
      <c r="BQ27" s="715"/>
      <c r="BR27" s="715"/>
      <c r="BS27" s="684">
        <v>102247</v>
      </c>
      <c r="BT27" s="679"/>
      <c r="BU27" s="679"/>
      <c r="BV27" s="679"/>
      <c r="BW27" s="679"/>
      <c r="BX27" s="679"/>
      <c r="BY27" s="679"/>
      <c r="BZ27" s="679"/>
      <c r="CA27" s="679"/>
      <c r="CB27" s="722"/>
      <c r="CD27" s="711" t="s">
        <v>307</v>
      </c>
      <c r="CE27" s="712"/>
      <c r="CF27" s="712"/>
      <c r="CG27" s="712"/>
      <c r="CH27" s="712"/>
      <c r="CI27" s="712"/>
      <c r="CJ27" s="712"/>
      <c r="CK27" s="712"/>
      <c r="CL27" s="712"/>
      <c r="CM27" s="712"/>
      <c r="CN27" s="712"/>
      <c r="CO27" s="712"/>
      <c r="CP27" s="712"/>
      <c r="CQ27" s="713"/>
      <c r="CR27" s="678">
        <v>4971873</v>
      </c>
      <c r="CS27" s="697"/>
      <c r="CT27" s="697"/>
      <c r="CU27" s="697"/>
      <c r="CV27" s="697"/>
      <c r="CW27" s="697"/>
      <c r="CX27" s="697"/>
      <c r="CY27" s="698"/>
      <c r="CZ27" s="681">
        <v>15.3</v>
      </c>
      <c r="DA27" s="699"/>
      <c r="DB27" s="699"/>
      <c r="DC27" s="700"/>
      <c r="DD27" s="684">
        <v>1687767</v>
      </c>
      <c r="DE27" s="697"/>
      <c r="DF27" s="697"/>
      <c r="DG27" s="697"/>
      <c r="DH27" s="697"/>
      <c r="DI27" s="697"/>
      <c r="DJ27" s="697"/>
      <c r="DK27" s="698"/>
      <c r="DL27" s="684">
        <v>1670272</v>
      </c>
      <c r="DM27" s="697"/>
      <c r="DN27" s="697"/>
      <c r="DO27" s="697"/>
      <c r="DP27" s="697"/>
      <c r="DQ27" s="697"/>
      <c r="DR27" s="697"/>
      <c r="DS27" s="697"/>
      <c r="DT27" s="697"/>
      <c r="DU27" s="697"/>
      <c r="DV27" s="698"/>
      <c r="DW27" s="681">
        <v>9.6999999999999993</v>
      </c>
      <c r="DX27" s="699"/>
      <c r="DY27" s="699"/>
      <c r="DZ27" s="699"/>
      <c r="EA27" s="699"/>
      <c r="EB27" s="699"/>
      <c r="EC27" s="714"/>
    </row>
    <row r="28" spans="2:133" ht="11.25" customHeight="1" x14ac:dyDescent="0.15">
      <c r="B28" s="675" t="s">
        <v>308</v>
      </c>
      <c r="C28" s="676"/>
      <c r="D28" s="676"/>
      <c r="E28" s="676"/>
      <c r="F28" s="676"/>
      <c r="G28" s="676"/>
      <c r="H28" s="676"/>
      <c r="I28" s="676"/>
      <c r="J28" s="676"/>
      <c r="K28" s="676"/>
      <c r="L28" s="676"/>
      <c r="M28" s="676"/>
      <c r="N28" s="676"/>
      <c r="O28" s="676"/>
      <c r="P28" s="676"/>
      <c r="Q28" s="677"/>
      <c r="R28" s="678">
        <v>79253</v>
      </c>
      <c r="S28" s="679"/>
      <c r="T28" s="679"/>
      <c r="U28" s="679"/>
      <c r="V28" s="679"/>
      <c r="W28" s="679"/>
      <c r="X28" s="679"/>
      <c r="Y28" s="680"/>
      <c r="Z28" s="715">
        <v>0.2</v>
      </c>
      <c r="AA28" s="715"/>
      <c r="AB28" s="715"/>
      <c r="AC28" s="715"/>
      <c r="AD28" s="716" t="s">
        <v>130</v>
      </c>
      <c r="AE28" s="716"/>
      <c r="AF28" s="716"/>
      <c r="AG28" s="716"/>
      <c r="AH28" s="716"/>
      <c r="AI28" s="716"/>
      <c r="AJ28" s="716"/>
      <c r="AK28" s="716"/>
      <c r="AL28" s="681" t="s">
        <v>130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309</v>
      </c>
      <c r="CE28" s="712"/>
      <c r="CF28" s="712"/>
      <c r="CG28" s="712"/>
      <c r="CH28" s="712"/>
      <c r="CI28" s="712"/>
      <c r="CJ28" s="712"/>
      <c r="CK28" s="712"/>
      <c r="CL28" s="712"/>
      <c r="CM28" s="712"/>
      <c r="CN28" s="712"/>
      <c r="CO28" s="712"/>
      <c r="CP28" s="712"/>
      <c r="CQ28" s="713"/>
      <c r="CR28" s="678">
        <v>4026559</v>
      </c>
      <c r="CS28" s="679"/>
      <c r="CT28" s="679"/>
      <c r="CU28" s="679"/>
      <c r="CV28" s="679"/>
      <c r="CW28" s="679"/>
      <c r="CX28" s="679"/>
      <c r="CY28" s="680"/>
      <c r="CZ28" s="681">
        <v>12.4</v>
      </c>
      <c r="DA28" s="699"/>
      <c r="DB28" s="699"/>
      <c r="DC28" s="700"/>
      <c r="DD28" s="684">
        <v>3899529</v>
      </c>
      <c r="DE28" s="679"/>
      <c r="DF28" s="679"/>
      <c r="DG28" s="679"/>
      <c r="DH28" s="679"/>
      <c r="DI28" s="679"/>
      <c r="DJ28" s="679"/>
      <c r="DK28" s="680"/>
      <c r="DL28" s="684">
        <v>3037048</v>
      </c>
      <c r="DM28" s="679"/>
      <c r="DN28" s="679"/>
      <c r="DO28" s="679"/>
      <c r="DP28" s="679"/>
      <c r="DQ28" s="679"/>
      <c r="DR28" s="679"/>
      <c r="DS28" s="679"/>
      <c r="DT28" s="679"/>
      <c r="DU28" s="679"/>
      <c r="DV28" s="680"/>
      <c r="DW28" s="681">
        <v>17.7</v>
      </c>
      <c r="DX28" s="699"/>
      <c r="DY28" s="699"/>
      <c r="DZ28" s="699"/>
      <c r="EA28" s="699"/>
      <c r="EB28" s="699"/>
      <c r="EC28" s="714"/>
    </row>
    <row r="29" spans="2:133" ht="11.25" customHeight="1" x14ac:dyDescent="0.15">
      <c r="B29" s="675" t="s">
        <v>310</v>
      </c>
      <c r="C29" s="676"/>
      <c r="D29" s="676"/>
      <c r="E29" s="676"/>
      <c r="F29" s="676"/>
      <c r="G29" s="676"/>
      <c r="H29" s="676"/>
      <c r="I29" s="676"/>
      <c r="J29" s="676"/>
      <c r="K29" s="676"/>
      <c r="L29" s="676"/>
      <c r="M29" s="676"/>
      <c r="N29" s="676"/>
      <c r="O29" s="676"/>
      <c r="P29" s="676"/>
      <c r="Q29" s="677"/>
      <c r="R29" s="678">
        <v>337242</v>
      </c>
      <c r="S29" s="679"/>
      <c r="T29" s="679"/>
      <c r="U29" s="679"/>
      <c r="V29" s="679"/>
      <c r="W29" s="679"/>
      <c r="X29" s="679"/>
      <c r="Y29" s="680"/>
      <c r="Z29" s="715">
        <v>1</v>
      </c>
      <c r="AA29" s="715"/>
      <c r="AB29" s="715"/>
      <c r="AC29" s="715"/>
      <c r="AD29" s="716">
        <v>26574</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311</v>
      </c>
      <c r="CE29" s="767"/>
      <c r="CF29" s="711" t="s">
        <v>312</v>
      </c>
      <c r="CG29" s="712"/>
      <c r="CH29" s="712"/>
      <c r="CI29" s="712"/>
      <c r="CJ29" s="712"/>
      <c r="CK29" s="712"/>
      <c r="CL29" s="712"/>
      <c r="CM29" s="712"/>
      <c r="CN29" s="712"/>
      <c r="CO29" s="712"/>
      <c r="CP29" s="712"/>
      <c r="CQ29" s="713"/>
      <c r="CR29" s="678">
        <v>4026195</v>
      </c>
      <c r="CS29" s="697"/>
      <c r="CT29" s="697"/>
      <c r="CU29" s="697"/>
      <c r="CV29" s="697"/>
      <c r="CW29" s="697"/>
      <c r="CX29" s="697"/>
      <c r="CY29" s="698"/>
      <c r="CZ29" s="681">
        <v>12.4</v>
      </c>
      <c r="DA29" s="699"/>
      <c r="DB29" s="699"/>
      <c r="DC29" s="700"/>
      <c r="DD29" s="684">
        <v>3899165</v>
      </c>
      <c r="DE29" s="697"/>
      <c r="DF29" s="697"/>
      <c r="DG29" s="697"/>
      <c r="DH29" s="697"/>
      <c r="DI29" s="697"/>
      <c r="DJ29" s="697"/>
      <c r="DK29" s="698"/>
      <c r="DL29" s="684">
        <v>3036684</v>
      </c>
      <c r="DM29" s="697"/>
      <c r="DN29" s="697"/>
      <c r="DO29" s="697"/>
      <c r="DP29" s="697"/>
      <c r="DQ29" s="697"/>
      <c r="DR29" s="697"/>
      <c r="DS29" s="697"/>
      <c r="DT29" s="697"/>
      <c r="DU29" s="697"/>
      <c r="DV29" s="698"/>
      <c r="DW29" s="681">
        <v>17.7</v>
      </c>
      <c r="DX29" s="699"/>
      <c r="DY29" s="699"/>
      <c r="DZ29" s="699"/>
      <c r="EA29" s="699"/>
      <c r="EB29" s="699"/>
      <c r="EC29" s="714"/>
    </row>
    <row r="30" spans="2:133" ht="11.25" customHeight="1" x14ac:dyDescent="0.15">
      <c r="B30" s="675" t="s">
        <v>313</v>
      </c>
      <c r="C30" s="676"/>
      <c r="D30" s="676"/>
      <c r="E30" s="676"/>
      <c r="F30" s="676"/>
      <c r="G30" s="676"/>
      <c r="H30" s="676"/>
      <c r="I30" s="676"/>
      <c r="J30" s="676"/>
      <c r="K30" s="676"/>
      <c r="L30" s="676"/>
      <c r="M30" s="676"/>
      <c r="N30" s="676"/>
      <c r="O30" s="676"/>
      <c r="P30" s="676"/>
      <c r="Q30" s="677"/>
      <c r="R30" s="678">
        <v>36042</v>
      </c>
      <c r="S30" s="679"/>
      <c r="T30" s="679"/>
      <c r="U30" s="679"/>
      <c r="V30" s="679"/>
      <c r="W30" s="679"/>
      <c r="X30" s="679"/>
      <c r="Y30" s="680"/>
      <c r="Z30" s="715">
        <v>0.1</v>
      </c>
      <c r="AA30" s="715"/>
      <c r="AB30" s="715"/>
      <c r="AC30" s="715"/>
      <c r="AD30" s="716" t="s">
        <v>247</v>
      </c>
      <c r="AE30" s="716"/>
      <c r="AF30" s="716"/>
      <c r="AG30" s="716"/>
      <c r="AH30" s="716"/>
      <c r="AI30" s="716"/>
      <c r="AJ30" s="716"/>
      <c r="AK30" s="716"/>
      <c r="AL30" s="681" t="s">
        <v>265</v>
      </c>
      <c r="AM30" s="682"/>
      <c r="AN30" s="682"/>
      <c r="AO30" s="717"/>
      <c r="AP30" s="739" t="s">
        <v>227</v>
      </c>
      <c r="AQ30" s="740"/>
      <c r="AR30" s="740"/>
      <c r="AS30" s="740"/>
      <c r="AT30" s="740"/>
      <c r="AU30" s="740"/>
      <c r="AV30" s="740"/>
      <c r="AW30" s="740"/>
      <c r="AX30" s="740"/>
      <c r="AY30" s="740"/>
      <c r="AZ30" s="740"/>
      <c r="BA30" s="740"/>
      <c r="BB30" s="740"/>
      <c r="BC30" s="740"/>
      <c r="BD30" s="740"/>
      <c r="BE30" s="740"/>
      <c r="BF30" s="741"/>
      <c r="BG30" s="739" t="s">
        <v>314</v>
      </c>
      <c r="BH30" s="764"/>
      <c r="BI30" s="764"/>
      <c r="BJ30" s="764"/>
      <c r="BK30" s="764"/>
      <c r="BL30" s="764"/>
      <c r="BM30" s="764"/>
      <c r="BN30" s="764"/>
      <c r="BO30" s="764"/>
      <c r="BP30" s="764"/>
      <c r="BQ30" s="765"/>
      <c r="BR30" s="739" t="s">
        <v>315</v>
      </c>
      <c r="BS30" s="764"/>
      <c r="BT30" s="764"/>
      <c r="BU30" s="764"/>
      <c r="BV30" s="764"/>
      <c r="BW30" s="764"/>
      <c r="BX30" s="764"/>
      <c r="BY30" s="764"/>
      <c r="BZ30" s="764"/>
      <c r="CA30" s="764"/>
      <c r="CB30" s="765"/>
      <c r="CD30" s="768"/>
      <c r="CE30" s="769"/>
      <c r="CF30" s="711" t="s">
        <v>316</v>
      </c>
      <c r="CG30" s="712"/>
      <c r="CH30" s="712"/>
      <c r="CI30" s="712"/>
      <c r="CJ30" s="712"/>
      <c r="CK30" s="712"/>
      <c r="CL30" s="712"/>
      <c r="CM30" s="712"/>
      <c r="CN30" s="712"/>
      <c r="CO30" s="712"/>
      <c r="CP30" s="712"/>
      <c r="CQ30" s="713"/>
      <c r="CR30" s="678">
        <v>3781519</v>
      </c>
      <c r="CS30" s="679"/>
      <c r="CT30" s="679"/>
      <c r="CU30" s="679"/>
      <c r="CV30" s="679"/>
      <c r="CW30" s="679"/>
      <c r="CX30" s="679"/>
      <c r="CY30" s="680"/>
      <c r="CZ30" s="681">
        <v>11.7</v>
      </c>
      <c r="DA30" s="699"/>
      <c r="DB30" s="699"/>
      <c r="DC30" s="700"/>
      <c r="DD30" s="684">
        <v>3663104</v>
      </c>
      <c r="DE30" s="679"/>
      <c r="DF30" s="679"/>
      <c r="DG30" s="679"/>
      <c r="DH30" s="679"/>
      <c r="DI30" s="679"/>
      <c r="DJ30" s="679"/>
      <c r="DK30" s="680"/>
      <c r="DL30" s="684">
        <v>2800623</v>
      </c>
      <c r="DM30" s="679"/>
      <c r="DN30" s="679"/>
      <c r="DO30" s="679"/>
      <c r="DP30" s="679"/>
      <c r="DQ30" s="679"/>
      <c r="DR30" s="679"/>
      <c r="DS30" s="679"/>
      <c r="DT30" s="679"/>
      <c r="DU30" s="679"/>
      <c r="DV30" s="680"/>
      <c r="DW30" s="681">
        <v>16.3</v>
      </c>
      <c r="DX30" s="699"/>
      <c r="DY30" s="699"/>
      <c r="DZ30" s="699"/>
      <c r="EA30" s="699"/>
      <c r="EB30" s="699"/>
      <c r="EC30" s="714"/>
    </row>
    <row r="31" spans="2:133" ht="11.25" customHeight="1" x14ac:dyDescent="0.15">
      <c r="B31" s="675" t="s">
        <v>317</v>
      </c>
      <c r="C31" s="676"/>
      <c r="D31" s="676"/>
      <c r="E31" s="676"/>
      <c r="F31" s="676"/>
      <c r="G31" s="676"/>
      <c r="H31" s="676"/>
      <c r="I31" s="676"/>
      <c r="J31" s="676"/>
      <c r="K31" s="676"/>
      <c r="L31" s="676"/>
      <c r="M31" s="676"/>
      <c r="N31" s="676"/>
      <c r="O31" s="676"/>
      <c r="P31" s="676"/>
      <c r="Q31" s="677"/>
      <c r="R31" s="678">
        <v>4640213</v>
      </c>
      <c r="S31" s="679"/>
      <c r="T31" s="679"/>
      <c r="U31" s="679"/>
      <c r="V31" s="679"/>
      <c r="W31" s="679"/>
      <c r="X31" s="679"/>
      <c r="Y31" s="680"/>
      <c r="Z31" s="715">
        <v>13.7</v>
      </c>
      <c r="AA31" s="715"/>
      <c r="AB31" s="715"/>
      <c r="AC31" s="715"/>
      <c r="AD31" s="716" t="s">
        <v>130</v>
      </c>
      <c r="AE31" s="716"/>
      <c r="AF31" s="716"/>
      <c r="AG31" s="716"/>
      <c r="AH31" s="716"/>
      <c r="AI31" s="716"/>
      <c r="AJ31" s="716"/>
      <c r="AK31" s="716"/>
      <c r="AL31" s="681" t="s">
        <v>266</v>
      </c>
      <c r="AM31" s="682"/>
      <c r="AN31" s="682"/>
      <c r="AO31" s="717"/>
      <c r="AP31" s="752" t="s">
        <v>318</v>
      </c>
      <c r="AQ31" s="753"/>
      <c r="AR31" s="753"/>
      <c r="AS31" s="753"/>
      <c r="AT31" s="758" t="s">
        <v>319</v>
      </c>
      <c r="AU31" s="231"/>
      <c r="AV31" s="231"/>
      <c r="AW31" s="231"/>
      <c r="AX31" s="744" t="s">
        <v>190</v>
      </c>
      <c r="AY31" s="745"/>
      <c r="AZ31" s="745"/>
      <c r="BA31" s="745"/>
      <c r="BB31" s="745"/>
      <c r="BC31" s="745"/>
      <c r="BD31" s="745"/>
      <c r="BE31" s="745"/>
      <c r="BF31" s="746"/>
      <c r="BG31" s="747">
        <v>99.4</v>
      </c>
      <c r="BH31" s="748"/>
      <c r="BI31" s="748"/>
      <c r="BJ31" s="748"/>
      <c r="BK31" s="748"/>
      <c r="BL31" s="748"/>
      <c r="BM31" s="749">
        <v>97.7</v>
      </c>
      <c r="BN31" s="748"/>
      <c r="BO31" s="748"/>
      <c r="BP31" s="748"/>
      <c r="BQ31" s="750"/>
      <c r="BR31" s="747">
        <v>99.3</v>
      </c>
      <c r="BS31" s="748"/>
      <c r="BT31" s="748"/>
      <c r="BU31" s="748"/>
      <c r="BV31" s="748"/>
      <c r="BW31" s="748"/>
      <c r="BX31" s="749">
        <v>97.1</v>
      </c>
      <c r="BY31" s="748"/>
      <c r="BZ31" s="748"/>
      <c r="CA31" s="748"/>
      <c r="CB31" s="750"/>
      <c r="CD31" s="768"/>
      <c r="CE31" s="769"/>
      <c r="CF31" s="711" t="s">
        <v>320</v>
      </c>
      <c r="CG31" s="712"/>
      <c r="CH31" s="712"/>
      <c r="CI31" s="712"/>
      <c r="CJ31" s="712"/>
      <c r="CK31" s="712"/>
      <c r="CL31" s="712"/>
      <c r="CM31" s="712"/>
      <c r="CN31" s="712"/>
      <c r="CO31" s="712"/>
      <c r="CP31" s="712"/>
      <c r="CQ31" s="713"/>
      <c r="CR31" s="678">
        <v>244676</v>
      </c>
      <c r="CS31" s="697"/>
      <c r="CT31" s="697"/>
      <c r="CU31" s="697"/>
      <c r="CV31" s="697"/>
      <c r="CW31" s="697"/>
      <c r="CX31" s="697"/>
      <c r="CY31" s="698"/>
      <c r="CZ31" s="681">
        <v>0.8</v>
      </c>
      <c r="DA31" s="699"/>
      <c r="DB31" s="699"/>
      <c r="DC31" s="700"/>
      <c r="DD31" s="684">
        <v>236061</v>
      </c>
      <c r="DE31" s="697"/>
      <c r="DF31" s="697"/>
      <c r="DG31" s="697"/>
      <c r="DH31" s="697"/>
      <c r="DI31" s="697"/>
      <c r="DJ31" s="697"/>
      <c r="DK31" s="698"/>
      <c r="DL31" s="684">
        <v>236061</v>
      </c>
      <c r="DM31" s="697"/>
      <c r="DN31" s="697"/>
      <c r="DO31" s="697"/>
      <c r="DP31" s="697"/>
      <c r="DQ31" s="697"/>
      <c r="DR31" s="697"/>
      <c r="DS31" s="697"/>
      <c r="DT31" s="697"/>
      <c r="DU31" s="697"/>
      <c r="DV31" s="698"/>
      <c r="DW31" s="681">
        <v>1.4</v>
      </c>
      <c r="DX31" s="699"/>
      <c r="DY31" s="699"/>
      <c r="DZ31" s="699"/>
      <c r="EA31" s="699"/>
      <c r="EB31" s="699"/>
      <c r="EC31" s="714"/>
    </row>
    <row r="32" spans="2:133" ht="11.25" customHeight="1" x14ac:dyDescent="0.15">
      <c r="B32" s="761" t="s">
        <v>321</v>
      </c>
      <c r="C32" s="762"/>
      <c r="D32" s="762"/>
      <c r="E32" s="762"/>
      <c r="F32" s="762"/>
      <c r="G32" s="762"/>
      <c r="H32" s="762"/>
      <c r="I32" s="762"/>
      <c r="J32" s="762"/>
      <c r="K32" s="762"/>
      <c r="L32" s="762"/>
      <c r="M32" s="762"/>
      <c r="N32" s="762"/>
      <c r="O32" s="762"/>
      <c r="P32" s="762"/>
      <c r="Q32" s="763"/>
      <c r="R32" s="678" t="s">
        <v>247</v>
      </c>
      <c r="S32" s="679"/>
      <c r="T32" s="679"/>
      <c r="U32" s="679"/>
      <c r="V32" s="679"/>
      <c r="W32" s="679"/>
      <c r="X32" s="679"/>
      <c r="Y32" s="680"/>
      <c r="Z32" s="715" t="s">
        <v>130</v>
      </c>
      <c r="AA32" s="715"/>
      <c r="AB32" s="715"/>
      <c r="AC32" s="715"/>
      <c r="AD32" s="716" t="s">
        <v>266</v>
      </c>
      <c r="AE32" s="716"/>
      <c r="AF32" s="716"/>
      <c r="AG32" s="716"/>
      <c r="AH32" s="716"/>
      <c r="AI32" s="716"/>
      <c r="AJ32" s="716"/>
      <c r="AK32" s="716"/>
      <c r="AL32" s="681" t="s">
        <v>130</v>
      </c>
      <c r="AM32" s="682"/>
      <c r="AN32" s="682"/>
      <c r="AO32" s="717"/>
      <c r="AP32" s="754"/>
      <c r="AQ32" s="755"/>
      <c r="AR32" s="755"/>
      <c r="AS32" s="755"/>
      <c r="AT32" s="759"/>
      <c r="AU32" s="230" t="s">
        <v>322</v>
      </c>
      <c r="AV32" s="230"/>
      <c r="AW32" s="230"/>
      <c r="AX32" s="675" t="s">
        <v>323</v>
      </c>
      <c r="AY32" s="676"/>
      <c r="AZ32" s="676"/>
      <c r="BA32" s="676"/>
      <c r="BB32" s="676"/>
      <c r="BC32" s="676"/>
      <c r="BD32" s="676"/>
      <c r="BE32" s="676"/>
      <c r="BF32" s="677"/>
      <c r="BG32" s="751">
        <v>99.7</v>
      </c>
      <c r="BH32" s="697"/>
      <c r="BI32" s="697"/>
      <c r="BJ32" s="697"/>
      <c r="BK32" s="697"/>
      <c r="BL32" s="697"/>
      <c r="BM32" s="682">
        <v>98.6</v>
      </c>
      <c r="BN32" s="743"/>
      <c r="BO32" s="743"/>
      <c r="BP32" s="743"/>
      <c r="BQ32" s="721"/>
      <c r="BR32" s="751">
        <v>99.4</v>
      </c>
      <c r="BS32" s="697"/>
      <c r="BT32" s="697"/>
      <c r="BU32" s="697"/>
      <c r="BV32" s="697"/>
      <c r="BW32" s="697"/>
      <c r="BX32" s="682">
        <v>97.8</v>
      </c>
      <c r="BY32" s="743"/>
      <c r="BZ32" s="743"/>
      <c r="CA32" s="743"/>
      <c r="CB32" s="721"/>
      <c r="CD32" s="770"/>
      <c r="CE32" s="771"/>
      <c r="CF32" s="711" t="s">
        <v>324</v>
      </c>
      <c r="CG32" s="712"/>
      <c r="CH32" s="712"/>
      <c r="CI32" s="712"/>
      <c r="CJ32" s="712"/>
      <c r="CK32" s="712"/>
      <c r="CL32" s="712"/>
      <c r="CM32" s="712"/>
      <c r="CN32" s="712"/>
      <c r="CO32" s="712"/>
      <c r="CP32" s="712"/>
      <c r="CQ32" s="713"/>
      <c r="CR32" s="678">
        <v>364</v>
      </c>
      <c r="CS32" s="679"/>
      <c r="CT32" s="679"/>
      <c r="CU32" s="679"/>
      <c r="CV32" s="679"/>
      <c r="CW32" s="679"/>
      <c r="CX32" s="679"/>
      <c r="CY32" s="680"/>
      <c r="CZ32" s="681">
        <v>0</v>
      </c>
      <c r="DA32" s="699"/>
      <c r="DB32" s="699"/>
      <c r="DC32" s="700"/>
      <c r="DD32" s="684">
        <v>364</v>
      </c>
      <c r="DE32" s="679"/>
      <c r="DF32" s="679"/>
      <c r="DG32" s="679"/>
      <c r="DH32" s="679"/>
      <c r="DI32" s="679"/>
      <c r="DJ32" s="679"/>
      <c r="DK32" s="680"/>
      <c r="DL32" s="684">
        <v>364</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325</v>
      </c>
      <c r="C33" s="676"/>
      <c r="D33" s="676"/>
      <c r="E33" s="676"/>
      <c r="F33" s="676"/>
      <c r="G33" s="676"/>
      <c r="H33" s="676"/>
      <c r="I33" s="676"/>
      <c r="J33" s="676"/>
      <c r="K33" s="676"/>
      <c r="L33" s="676"/>
      <c r="M33" s="676"/>
      <c r="N33" s="676"/>
      <c r="O33" s="676"/>
      <c r="P33" s="676"/>
      <c r="Q33" s="677"/>
      <c r="R33" s="678">
        <v>2236004</v>
      </c>
      <c r="S33" s="679"/>
      <c r="T33" s="679"/>
      <c r="U33" s="679"/>
      <c r="V33" s="679"/>
      <c r="W33" s="679"/>
      <c r="X33" s="679"/>
      <c r="Y33" s="680"/>
      <c r="Z33" s="715">
        <v>6.6</v>
      </c>
      <c r="AA33" s="715"/>
      <c r="AB33" s="715"/>
      <c r="AC33" s="715"/>
      <c r="AD33" s="716" t="s">
        <v>130</v>
      </c>
      <c r="AE33" s="716"/>
      <c r="AF33" s="716"/>
      <c r="AG33" s="716"/>
      <c r="AH33" s="716"/>
      <c r="AI33" s="716"/>
      <c r="AJ33" s="716"/>
      <c r="AK33" s="716"/>
      <c r="AL33" s="681" t="s">
        <v>130</v>
      </c>
      <c r="AM33" s="682"/>
      <c r="AN33" s="682"/>
      <c r="AO33" s="717"/>
      <c r="AP33" s="756"/>
      <c r="AQ33" s="757"/>
      <c r="AR33" s="757"/>
      <c r="AS33" s="757"/>
      <c r="AT33" s="760"/>
      <c r="AU33" s="232"/>
      <c r="AV33" s="232"/>
      <c r="AW33" s="232"/>
      <c r="AX33" s="659" t="s">
        <v>326</v>
      </c>
      <c r="AY33" s="660"/>
      <c r="AZ33" s="660"/>
      <c r="BA33" s="660"/>
      <c r="BB33" s="660"/>
      <c r="BC33" s="660"/>
      <c r="BD33" s="660"/>
      <c r="BE33" s="660"/>
      <c r="BF33" s="661"/>
      <c r="BG33" s="742">
        <v>99.1</v>
      </c>
      <c r="BH33" s="663"/>
      <c r="BI33" s="663"/>
      <c r="BJ33" s="663"/>
      <c r="BK33" s="663"/>
      <c r="BL33" s="663"/>
      <c r="BM33" s="706">
        <v>96.8</v>
      </c>
      <c r="BN33" s="663"/>
      <c r="BO33" s="663"/>
      <c r="BP33" s="663"/>
      <c r="BQ33" s="727"/>
      <c r="BR33" s="742">
        <v>99.2</v>
      </c>
      <c r="BS33" s="663"/>
      <c r="BT33" s="663"/>
      <c r="BU33" s="663"/>
      <c r="BV33" s="663"/>
      <c r="BW33" s="663"/>
      <c r="BX33" s="706">
        <v>96.2</v>
      </c>
      <c r="BY33" s="663"/>
      <c r="BZ33" s="663"/>
      <c r="CA33" s="663"/>
      <c r="CB33" s="727"/>
      <c r="CD33" s="711" t="s">
        <v>327</v>
      </c>
      <c r="CE33" s="712"/>
      <c r="CF33" s="712"/>
      <c r="CG33" s="712"/>
      <c r="CH33" s="712"/>
      <c r="CI33" s="712"/>
      <c r="CJ33" s="712"/>
      <c r="CK33" s="712"/>
      <c r="CL33" s="712"/>
      <c r="CM33" s="712"/>
      <c r="CN33" s="712"/>
      <c r="CO33" s="712"/>
      <c r="CP33" s="712"/>
      <c r="CQ33" s="713"/>
      <c r="CR33" s="678">
        <v>13803355</v>
      </c>
      <c r="CS33" s="697"/>
      <c r="CT33" s="697"/>
      <c r="CU33" s="697"/>
      <c r="CV33" s="697"/>
      <c r="CW33" s="697"/>
      <c r="CX33" s="697"/>
      <c r="CY33" s="698"/>
      <c r="CZ33" s="681">
        <v>42.6</v>
      </c>
      <c r="DA33" s="699"/>
      <c r="DB33" s="699"/>
      <c r="DC33" s="700"/>
      <c r="DD33" s="684">
        <v>10932060</v>
      </c>
      <c r="DE33" s="697"/>
      <c r="DF33" s="697"/>
      <c r="DG33" s="697"/>
      <c r="DH33" s="697"/>
      <c r="DI33" s="697"/>
      <c r="DJ33" s="697"/>
      <c r="DK33" s="698"/>
      <c r="DL33" s="684">
        <v>7556466</v>
      </c>
      <c r="DM33" s="697"/>
      <c r="DN33" s="697"/>
      <c r="DO33" s="697"/>
      <c r="DP33" s="697"/>
      <c r="DQ33" s="697"/>
      <c r="DR33" s="697"/>
      <c r="DS33" s="697"/>
      <c r="DT33" s="697"/>
      <c r="DU33" s="697"/>
      <c r="DV33" s="698"/>
      <c r="DW33" s="681">
        <v>44</v>
      </c>
      <c r="DX33" s="699"/>
      <c r="DY33" s="699"/>
      <c r="DZ33" s="699"/>
      <c r="EA33" s="699"/>
      <c r="EB33" s="699"/>
      <c r="EC33" s="714"/>
    </row>
    <row r="34" spans="2:133" ht="11.25" customHeight="1" x14ac:dyDescent="0.15">
      <c r="B34" s="675" t="s">
        <v>328</v>
      </c>
      <c r="C34" s="676"/>
      <c r="D34" s="676"/>
      <c r="E34" s="676"/>
      <c r="F34" s="676"/>
      <c r="G34" s="676"/>
      <c r="H34" s="676"/>
      <c r="I34" s="676"/>
      <c r="J34" s="676"/>
      <c r="K34" s="676"/>
      <c r="L34" s="676"/>
      <c r="M34" s="676"/>
      <c r="N34" s="676"/>
      <c r="O34" s="676"/>
      <c r="P34" s="676"/>
      <c r="Q34" s="677"/>
      <c r="R34" s="678">
        <v>70300</v>
      </c>
      <c r="S34" s="679"/>
      <c r="T34" s="679"/>
      <c r="U34" s="679"/>
      <c r="V34" s="679"/>
      <c r="W34" s="679"/>
      <c r="X34" s="679"/>
      <c r="Y34" s="680"/>
      <c r="Z34" s="715">
        <v>0.2</v>
      </c>
      <c r="AA34" s="715"/>
      <c r="AB34" s="715"/>
      <c r="AC34" s="715"/>
      <c r="AD34" s="716">
        <v>14584</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329</v>
      </c>
      <c r="CE34" s="712"/>
      <c r="CF34" s="712"/>
      <c r="CG34" s="712"/>
      <c r="CH34" s="712"/>
      <c r="CI34" s="712"/>
      <c r="CJ34" s="712"/>
      <c r="CK34" s="712"/>
      <c r="CL34" s="712"/>
      <c r="CM34" s="712"/>
      <c r="CN34" s="712"/>
      <c r="CO34" s="712"/>
      <c r="CP34" s="712"/>
      <c r="CQ34" s="713"/>
      <c r="CR34" s="678">
        <v>4780125</v>
      </c>
      <c r="CS34" s="679"/>
      <c r="CT34" s="679"/>
      <c r="CU34" s="679"/>
      <c r="CV34" s="679"/>
      <c r="CW34" s="679"/>
      <c r="CX34" s="679"/>
      <c r="CY34" s="680"/>
      <c r="CZ34" s="681">
        <v>14.7</v>
      </c>
      <c r="DA34" s="699"/>
      <c r="DB34" s="699"/>
      <c r="DC34" s="700"/>
      <c r="DD34" s="684">
        <v>3014029</v>
      </c>
      <c r="DE34" s="679"/>
      <c r="DF34" s="679"/>
      <c r="DG34" s="679"/>
      <c r="DH34" s="679"/>
      <c r="DI34" s="679"/>
      <c r="DJ34" s="679"/>
      <c r="DK34" s="680"/>
      <c r="DL34" s="684">
        <v>2479155</v>
      </c>
      <c r="DM34" s="679"/>
      <c r="DN34" s="679"/>
      <c r="DO34" s="679"/>
      <c r="DP34" s="679"/>
      <c r="DQ34" s="679"/>
      <c r="DR34" s="679"/>
      <c r="DS34" s="679"/>
      <c r="DT34" s="679"/>
      <c r="DU34" s="679"/>
      <c r="DV34" s="680"/>
      <c r="DW34" s="681">
        <v>14.4</v>
      </c>
      <c r="DX34" s="699"/>
      <c r="DY34" s="699"/>
      <c r="DZ34" s="699"/>
      <c r="EA34" s="699"/>
      <c r="EB34" s="699"/>
      <c r="EC34" s="714"/>
    </row>
    <row r="35" spans="2:133" ht="11.25" customHeight="1" x14ac:dyDescent="0.15">
      <c r="B35" s="675" t="s">
        <v>330</v>
      </c>
      <c r="C35" s="676"/>
      <c r="D35" s="676"/>
      <c r="E35" s="676"/>
      <c r="F35" s="676"/>
      <c r="G35" s="676"/>
      <c r="H35" s="676"/>
      <c r="I35" s="676"/>
      <c r="J35" s="676"/>
      <c r="K35" s="676"/>
      <c r="L35" s="676"/>
      <c r="M35" s="676"/>
      <c r="N35" s="676"/>
      <c r="O35" s="676"/>
      <c r="P35" s="676"/>
      <c r="Q35" s="677"/>
      <c r="R35" s="678">
        <v>48940</v>
      </c>
      <c r="S35" s="679"/>
      <c r="T35" s="679"/>
      <c r="U35" s="679"/>
      <c r="V35" s="679"/>
      <c r="W35" s="679"/>
      <c r="X35" s="679"/>
      <c r="Y35" s="680"/>
      <c r="Z35" s="715">
        <v>0.1</v>
      </c>
      <c r="AA35" s="715"/>
      <c r="AB35" s="715"/>
      <c r="AC35" s="715"/>
      <c r="AD35" s="716" t="s">
        <v>130</v>
      </c>
      <c r="AE35" s="716"/>
      <c r="AF35" s="716"/>
      <c r="AG35" s="716"/>
      <c r="AH35" s="716"/>
      <c r="AI35" s="716"/>
      <c r="AJ35" s="716"/>
      <c r="AK35" s="716"/>
      <c r="AL35" s="681" t="s">
        <v>247</v>
      </c>
      <c r="AM35" s="682"/>
      <c r="AN35" s="682"/>
      <c r="AO35" s="717"/>
      <c r="AP35" s="235"/>
      <c r="AQ35" s="739" t="s">
        <v>331</v>
      </c>
      <c r="AR35" s="740"/>
      <c r="AS35" s="740"/>
      <c r="AT35" s="740"/>
      <c r="AU35" s="740"/>
      <c r="AV35" s="740"/>
      <c r="AW35" s="740"/>
      <c r="AX35" s="740"/>
      <c r="AY35" s="740"/>
      <c r="AZ35" s="740"/>
      <c r="BA35" s="740"/>
      <c r="BB35" s="740"/>
      <c r="BC35" s="740"/>
      <c r="BD35" s="740"/>
      <c r="BE35" s="740"/>
      <c r="BF35" s="741"/>
      <c r="BG35" s="739" t="s">
        <v>332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333</v>
      </c>
      <c r="CE35" s="712"/>
      <c r="CF35" s="712"/>
      <c r="CG35" s="712"/>
      <c r="CH35" s="712"/>
      <c r="CI35" s="712"/>
      <c r="CJ35" s="712"/>
      <c r="CK35" s="712"/>
      <c r="CL35" s="712"/>
      <c r="CM35" s="712"/>
      <c r="CN35" s="712"/>
      <c r="CO35" s="712"/>
      <c r="CP35" s="712"/>
      <c r="CQ35" s="713"/>
      <c r="CR35" s="678">
        <v>295425</v>
      </c>
      <c r="CS35" s="697"/>
      <c r="CT35" s="697"/>
      <c r="CU35" s="697"/>
      <c r="CV35" s="697"/>
      <c r="CW35" s="697"/>
      <c r="CX35" s="697"/>
      <c r="CY35" s="698"/>
      <c r="CZ35" s="681">
        <v>0.9</v>
      </c>
      <c r="DA35" s="699"/>
      <c r="DB35" s="699"/>
      <c r="DC35" s="700"/>
      <c r="DD35" s="684">
        <v>185079</v>
      </c>
      <c r="DE35" s="697"/>
      <c r="DF35" s="697"/>
      <c r="DG35" s="697"/>
      <c r="DH35" s="697"/>
      <c r="DI35" s="697"/>
      <c r="DJ35" s="697"/>
      <c r="DK35" s="698"/>
      <c r="DL35" s="684">
        <v>183541</v>
      </c>
      <c r="DM35" s="697"/>
      <c r="DN35" s="697"/>
      <c r="DO35" s="697"/>
      <c r="DP35" s="697"/>
      <c r="DQ35" s="697"/>
      <c r="DR35" s="697"/>
      <c r="DS35" s="697"/>
      <c r="DT35" s="697"/>
      <c r="DU35" s="697"/>
      <c r="DV35" s="698"/>
      <c r="DW35" s="681">
        <v>1.1000000000000001</v>
      </c>
      <c r="DX35" s="699"/>
      <c r="DY35" s="699"/>
      <c r="DZ35" s="699"/>
      <c r="EA35" s="699"/>
      <c r="EB35" s="699"/>
      <c r="EC35" s="714"/>
    </row>
    <row r="36" spans="2:133" ht="11.25" customHeight="1" x14ac:dyDescent="0.15">
      <c r="B36" s="675" t="s">
        <v>334</v>
      </c>
      <c r="C36" s="676"/>
      <c r="D36" s="676"/>
      <c r="E36" s="676"/>
      <c r="F36" s="676"/>
      <c r="G36" s="676"/>
      <c r="H36" s="676"/>
      <c r="I36" s="676"/>
      <c r="J36" s="676"/>
      <c r="K36" s="676"/>
      <c r="L36" s="676"/>
      <c r="M36" s="676"/>
      <c r="N36" s="676"/>
      <c r="O36" s="676"/>
      <c r="P36" s="676"/>
      <c r="Q36" s="677"/>
      <c r="R36" s="678">
        <v>3039399</v>
      </c>
      <c r="S36" s="679"/>
      <c r="T36" s="679"/>
      <c r="U36" s="679"/>
      <c r="V36" s="679"/>
      <c r="W36" s="679"/>
      <c r="X36" s="679"/>
      <c r="Y36" s="680"/>
      <c r="Z36" s="715">
        <v>8.9</v>
      </c>
      <c r="AA36" s="715"/>
      <c r="AB36" s="715"/>
      <c r="AC36" s="715"/>
      <c r="AD36" s="716" t="s">
        <v>247</v>
      </c>
      <c r="AE36" s="716"/>
      <c r="AF36" s="716"/>
      <c r="AG36" s="716"/>
      <c r="AH36" s="716"/>
      <c r="AI36" s="716"/>
      <c r="AJ36" s="716"/>
      <c r="AK36" s="716"/>
      <c r="AL36" s="681" t="s">
        <v>247</v>
      </c>
      <c r="AM36" s="682"/>
      <c r="AN36" s="682"/>
      <c r="AO36" s="717"/>
      <c r="AP36" s="235"/>
      <c r="AQ36" s="730" t="s">
        <v>335</v>
      </c>
      <c r="AR36" s="731"/>
      <c r="AS36" s="731"/>
      <c r="AT36" s="731"/>
      <c r="AU36" s="731"/>
      <c r="AV36" s="731"/>
      <c r="AW36" s="731"/>
      <c r="AX36" s="731"/>
      <c r="AY36" s="732"/>
      <c r="AZ36" s="733">
        <v>3760335</v>
      </c>
      <c r="BA36" s="734"/>
      <c r="BB36" s="734"/>
      <c r="BC36" s="734"/>
      <c r="BD36" s="734"/>
      <c r="BE36" s="734"/>
      <c r="BF36" s="735"/>
      <c r="BG36" s="736" t="s">
        <v>336</v>
      </c>
      <c r="BH36" s="737"/>
      <c r="BI36" s="737"/>
      <c r="BJ36" s="737"/>
      <c r="BK36" s="737"/>
      <c r="BL36" s="737"/>
      <c r="BM36" s="737"/>
      <c r="BN36" s="737"/>
      <c r="BO36" s="737"/>
      <c r="BP36" s="737"/>
      <c r="BQ36" s="737"/>
      <c r="BR36" s="737"/>
      <c r="BS36" s="737"/>
      <c r="BT36" s="737"/>
      <c r="BU36" s="738"/>
      <c r="BV36" s="733">
        <v>271296</v>
      </c>
      <c r="BW36" s="734"/>
      <c r="BX36" s="734"/>
      <c r="BY36" s="734"/>
      <c r="BZ36" s="734"/>
      <c r="CA36" s="734"/>
      <c r="CB36" s="735"/>
      <c r="CD36" s="711" t="s">
        <v>337</v>
      </c>
      <c r="CE36" s="712"/>
      <c r="CF36" s="712"/>
      <c r="CG36" s="712"/>
      <c r="CH36" s="712"/>
      <c r="CI36" s="712"/>
      <c r="CJ36" s="712"/>
      <c r="CK36" s="712"/>
      <c r="CL36" s="712"/>
      <c r="CM36" s="712"/>
      <c r="CN36" s="712"/>
      <c r="CO36" s="712"/>
      <c r="CP36" s="712"/>
      <c r="CQ36" s="713"/>
      <c r="CR36" s="678">
        <v>3172410</v>
      </c>
      <c r="CS36" s="679"/>
      <c r="CT36" s="679"/>
      <c r="CU36" s="679"/>
      <c r="CV36" s="679"/>
      <c r="CW36" s="679"/>
      <c r="CX36" s="679"/>
      <c r="CY36" s="680"/>
      <c r="CZ36" s="681">
        <v>9.8000000000000007</v>
      </c>
      <c r="DA36" s="699"/>
      <c r="DB36" s="699"/>
      <c r="DC36" s="700"/>
      <c r="DD36" s="684">
        <v>2722066</v>
      </c>
      <c r="DE36" s="679"/>
      <c r="DF36" s="679"/>
      <c r="DG36" s="679"/>
      <c r="DH36" s="679"/>
      <c r="DI36" s="679"/>
      <c r="DJ36" s="679"/>
      <c r="DK36" s="680"/>
      <c r="DL36" s="684">
        <v>2036257</v>
      </c>
      <c r="DM36" s="679"/>
      <c r="DN36" s="679"/>
      <c r="DO36" s="679"/>
      <c r="DP36" s="679"/>
      <c r="DQ36" s="679"/>
      <c r="DR36" s="679"/>
      <c r="DS36" s="679"/>
      <c r="DT36" s="679"/>
      <c r="DU36" s="679"/>
      <c r="DV36" s="680"/>
      <c r="DW36" s="681">
        <v>11.9</v>
      </c>
      <c r="DX36" s="699"/>
      <c r="DY36" s="699"/>
      <c r="DZ36" s="699"/>
      <c r="EA36" s="699"/>
      <c r="EB36" s="699"/>
      <c r="EC36" s="714"/>
    </row>
    <row r="37" spans="2:133" ht="11.25" customHeight="1" x14ac:dyDescent="0.15">
      <c r="B37" s="675" t="s">
        <v>338</v>
      </c>
      <c r="C37" s="676"/>
      <c r="D37" s="676"/>
      <c r="E37" s="676"/>
      <c r="F37" s="676"/>
      <c r="G37" s="676"/>
      <c r="H37" s="676"/>
      <c r="I37" s="676"/>
      <c r="J37" s="676"/>
      <c r="K37" s="676"/>
      <c r="L37" s="676"/>
      <c r="M37" s="676"/>
      <c r="N37" s="676"/>
      <c r="O37" s="676"/>
      <c r="P37" s="676"/>
      <c r="Q37" s="677"/>
      <c r="R37" s="678">
        <v>1346895</v>
      </c>
      <c r="S37" s="679"/>
      <c r="T37" s="679"/>
      <c r="U37" s="679"/>
      <c r="V37" s="679"/>
      <c r="W37" s="679"/>
      <c r="X37" s="679"/>
      <c r="Y37" s="680"/>
      <c r="Z37" s="715">
        <v>4</v>
      </c>
      <c r="AA37" s="715"/>
      <c r="AB37" s="715"/>
      <c r="AC37" s="715"/>
      <c r="AD37" s="716" t="s">
        <v>130</v>
      </c>
      <c r="AE37" s="716"/>
      <c r="AF37" s="716"/>
      <c r="AG37" s="716"/>
      <c r="AH37" s="716"/>
      <c r="AI37" s="716"/>
      <c r="AJ37" s="716"/>
      <c r="AK37" s="716"/>
      <c r="AL37" s="681" t="s">
        <v>130</v>
      </c>
      <c r="AM37" s="682"/>
      <c r="AN37" s="682"/>
      <c r="AO37" s="717"/>
      <c r="AQ37" s="718" t="s">
        <v>339</v>
      </c>
      <c r="AR37" s="719"/>
      <c r="AS37" s="719"/>
      <c r="AT37" s="719"/>
      <c r="AU37" s="719"/>
      <c r="AV37" s="719"/>
      <c r="AW37" s="719"/>
      <c r="AX37" s="719"/>
      <c r="AY37" s="720"/>
      <c r="AZ37" s="678">
        <v>1478352</v>
      </c>
      <c r="BA37" s="679"/>
      <c r="BB37" s="679"/>
      <c r="BC37" s="679"/>
      <c r="BD37" s="697"/>
      <c r="BE37" s="697"/>
      <c r="BF37" s="721"/>
      <c r="BG37" s="711" t="s">
        <v>340</v>
      </c>
      <c r="BH37" s="712"/>
      <c r="BI37" s="712"/>
      <c r="BJ37" s="712"/>
      <c r="BK37" s="712"/>
      <c r="BL37" s="712"/>
      <c r="BM37" s="712"/>
      <c r="BN37" s="712"/>
      <c r="BO37" s="712"/>
      <c r="BP37" s="712"/>
      <c r="BQ37" s="712"/>
      <c r="BR37" s="712"/>
      <c r="BS37" s="712"/>
      <c r="BT37" s="712"/>
      <c r="BU37" s="713"/>
      <c r="BV37" s="678">
        <v>200207</v>
      </c>
      <c r="BW37" s="679"/>
      <c r="BX37" s="679"/>
      <c r="BY37" s="679"/>
      <c r="BZ37" s="679"/>
      <c r="CA37" s="679"/>
      <c r="CB37" s="722"/>
      <c r="CD37" s="711" t="s">
        <v>341</v>
      </c>
      <c r="CE37" s="712"/>
      <c r="CF37" s="712"/>
      <c r="CG37" s="712"/>
      <c r="CH37" s="712"/>
      <c r="CI37" s="712"/>
      <c r="CJ37" s="712"/>
      <c r="CK37" s="712"/>
      <c r="CL37" s="712"/>
      <c r="CM37" s="712"/>
      <c r="CN37" s="712"/>
      <c r="CO37" s="712"/>
      <c r="CP37" s="712"/>
      <c r="CQ37" s="713"/>
      <c r="CR37" s="678">
        <v>1663831</v>
      </c>
      <c r="CS37" s="697"/>
      <c r="CT37" s="697"/>
      <c r="CU37" s="697"/>
      <c r="CV37" s="697"/>
      <c r="CW37" s="697"/>
      <c r="CX37" s="697"/>
      <c r="CY37" s="698"/>
      <c r="CZ37" s="681">
        <v>5.0999999999999996</v>
      </c>
      <c r="DA37" s="699"/>
      <c r="DB37" s="699"/>
      <c r="DC37" s="700"/>
      <c r="DD37" s="684">
        <v>1660956</v>
      </c>
      <c r="DE37" s="697"/>
      <c r="DF37" s="697"/>
      <c r="DG37" s="697"/>
      <c r="DH37" s="697"/>
      <c r="DI37" s="697"/>
      <c r="DJ37" s="697"/>
      <c r="DK37" s="698"/>
      <c r="DL37" s="684">
        <v>1326981</v>
      </c>
      <c r="DM37" s="697"/>
      <c r="DN37" s="697"/>
      <c r="DO37" s="697"/>
      <c r="DP37" s="697"/>
      <c r="DQ37" s="697"/>
      <c r="DR37" s="697"/>
      <c r="DS37" s="697"/>
      <c r="DT37" s="697"/>
      <c r="DU37" s="697"/>
      <c r="DV37" s="698"/>
      <c r="DW37" s="681">
        <v>7.7</v>
      </c>
      <c r="DX37" s="699"/>
      <c r="DY37" s="699"/>
      <c r="DZ37" s="699"/>
      <c r="EA37" s="699"/>
      <c r="EB37" s="699"/>
      <c r="EC37" s="714"/>
    </row>
    <row r="38" spans="2:133" ht="11.25" customHeight="1" x14ac:dyDescent="0.15">
      <c r="B38" s="675" t="s">
        <v>342</v>
      </c>
      <c r="C38" s="676"/>
      <c r="D38" s="676"/>
      <c r="E38" s="676"/>
      <c r="F38" s="676"/>
      <c r="G38" s="676"/>
      <c r="H38" s="676"/>
      <c r="I38" s="676"/>
      <c r="J38" s="676"/>
      <c r="K38" s="676"/>
      <c r="L38" s="676"/>
      <c r="M38" s="676"/>
      <c r="N38" s="676"/>
      <c r="O38" s="676"/>
      <c r="P38" s="676"/>
      <c r="Q38" s="677"/>
      <c r="R38" s="678">
        <v>416762</v>
      </c>
      <c r="S38" s="679"/>
      <c r="T38" s="679"/>
      <c r="U38" s="679"/>
      <c r="V38" s="679"/>
      <c r="W38" s="679"/>
      <c r="X38" s="679"/>
      <c r="Y38" s="680"/>
      <c r="Z38" s="715">
        <v>1.2</v>
      </c>
      <c r="AA38" s="715"/>
      <c r="AB38" s="715"/>
      <c r="AC38" s="715"/>
      <c r="AD38" s="716">
        <v>34982</v>
      </c>
      <c r="AE38" s="716"/>
      <c r="AF38" s="716"/>
      <c r="AG38" s="716"/>
      <c r="AH38" s="716"/>
      <c r="AI38" s="716"/>
      <c r="AJ38" s="716"/>
      <c r="AK38" s="716"/>
      <c r="AL38" s="681">
        <v>0.2</v>
      </c>
      <c r="AM38" s="682"/>
      <c r="AN38" s="682"/>
      <c r="AO38" s="717"/>
      <c r="AQ38" s="718" t="s">
        <v>343</v>
      </c>
      <c r="AR38" s="719"/>
      <c r="AS38" s="719"/>
      <c r="AT38" s="719"/>
      <c r="AU38" s="719"/>
      <c r="AV38" s="719"/>
      <c r="AW38" s="719"/>
      <c r="AX38" s="719"/>
      <c r="AY38" s="720"/>
      <c r="AZ38" s="678">
        <v>123735</v>
      </c>
      <c r="BA38" s="679"/>
      <c r="BB38" s="679"/>
      <c r="BC38" s="679"/>
      <c r="BD38" s="697"/>
      <c r="BE38" s="697"/>
      <c r="BF38" s="721"/>
      <c r="BG38" s="711" t="s">
        <v>344</v>
      </c>
      <c r="BH38" s="712"/>
      <c r="BI38" s="712"/>
      <c r="BJ38" s="712"/>
      <c r="BK38" s="712"/>
      <c r="BL38" s="712"/>
      <c r="BM38" s="712"/>
      <c r="BN38" s="712"/>
      <c r="BO38" s="712"/>
      <c r="BP38" s="712"/>
      <c r="BQ38" s="712"/>
      <c r="BR38" s="712"/>
      <c r="BS38" s="712"/>
      <c r="BT38" s="712"/>
      <c r="BU38" s="713"/>
      <c r="BV38" s="678">
        <v>7886</v>
      </c>
      <c r="BW38" s="679"/>
      <c r="BX38" s="679"/>
      <c r="BY38" s="679"/>
      <c r="BZ38" s="679"/>
      <c r="CA38" s="679"/>
      <c r="CB38" s="722"/>
      <c r="CD38" s="711" t="s">
        <v>345</v>
      </c>
      <c r="CE38" s="712"/>
      <c r="CF38" s="712"/>
      <c r="CG38" s="712"/>
      <c r="CH38" s="712"/>
      <c r="CI38" s="712"/>
      <c r="CJ38" s="712"/>
      <c r="CK38" s="712"/>
      <c r="CL38" s="712"/>
      <c r="CM38" s="712"/>
      <c r="CN38" s="712"/>
      <c r="CO38" s="712"/>
      <c r="CP38" s="712"/>
      <c r="CQ38" s="713"/>
      <c r="CR38" s="678">
        <v>3557554</v>
      </c>
      <c r="CS38" s="679"/>
      <c r="CT38" s="679"/>
      <c r="CU38" s="679"/>
      <c r="CV38" s="679"/>
      <c r="CW38" s="679"/>
      <c r="CX38" s="679"/>
      <c r="CY38" s="680"/>
      <c r="CZ38" s="681">
        <v>11</v>
      </c>
      <c r="DA38" s="699"/>
      <c r="DB38" s="699"/>
      <c r="DC38" s="700"/>
      <c r="DD38" s="684">
        <v>3194550</v>
      </c>
      <c r="DE38" s="679"/>
      <c r="DF38" s="679"/>
      <c r="DG38" s="679"/>
      <c r="DH38" s="679"/>
      <c r="DI38" s="679"/>
      <c r="DJ38" s="679"/>
      <c r="DK38" s="680"/>
      <c r="DL38" s="684">
        <v>2826053</v>
      </c>
      <c r="DM38" s="679"/>
      <c r="DN38" s="679"/>
      <c r="DO38" s="679"/>
      <c r="DP38" s="679"/>
      <c r="DQ38" s="679"/>
      <c r="DR38" s="679"/>
      <c r="DS38" s="679"/>
      <c r="DT38" s="679"/>
      <c r="DU38" s="679"/>
      <c r="DV38" s="680"/>
      <c r="DW38" s="681">
        <v>16.399999999999999</v>
      </c>
      <c r="DX38" s="699"/>
      <c r="DY38" s="699"/>
      <c r="DZ38" s="699"/>
      <c r="EA38" s="699"/>
      <c r="EB38" s="699"/>
      <c r="EC38" s="714"/>
    </row>
    <row r="39" spans="2:133" ht="11.25" customHeight="1" x14ac:dyDescent="0.15">
      <c r="B39" s="675" t="s">
        <v>346</v>
      </c>
      <c r="C39" s="676"/>
      <c r="D39" s="676"/>
      <c r="E39" s="676"/>
      <c r="F39" s="676"/>
      <c r="G39" s="676"/>
      <c r="H39" s="676"/>
      <c r="I39" s="676"/>
      <c r="J39" s="676"/>
      <c r="K39" s="676"/>
      <c r="L39" s="676"/>
      <c r="M39" s="676"/>
      <c r="N39" s="676"/>
      <c r="O39" s="676"/>
      <c r="P39" s="676"/>
      <c r="Q39" s="677"/>
      <c r="R39" s="678">
        <v>3074300</v>
      </c>
      <c r="S39" s="679"/>
      <c r="T39" s="679"/>
      <c r="U39" s="679"/>
      <c r="V39" s="679"/>
      <c r="W39" s="679"/>
      <c r="X39" s="679"/>
      <c r="Y39" s="680"/>
      <c r="Z39" s="715">
        <v>9</v>
      </c>
      <c r="AA39" s="715"/>
      <c r="AB39" s="715"/>
      <c r="AC39" s="715"/>
      <c r="AD39" s="716" t="s">
        <v>247</v>
      </c>
      <c r="AE39" s="716"/>
      <c r="AF39" s="716"/>
      <c r="AG39" s="716"/>
      <c r="AH39" s="716"/>
      <c r="AI39" s="716"/>
      <c r="AJ39" s="716"/>
      <c r="AK39" s="716"/>
      <c r="AL39" s="681" t="s">
        <v>247</v>
      </c>
      <c r="AM39" s="682"/>
      <c r="AN39" s="682"/>
      <c r="AO39" s="717"/>
      <c r="AQ39" s="718" t="s">
        <v>347</v>
      </c>
      <c r="AR39" s="719"/>
      <c r="AS39" s="719"/>
      <c r="AT39" s="719"/>
      <c r="AU39" s="719"/>
      <c r="AV39" s="719"/>
      <c r="AW39" s="719"/>
      <c r="AX39" s="719"/>
      <c r="AY39" s="720"/>
      <c r="AZ39" s="678">
        <v>79046</v>
      </c>
      <c r="BA39" s="679"/>
      <c r="BB39" s="679"/>
      <c r="BC39" s="679"/>
      <c r="BD39" s="697"/>
      <c r="BE39" s="697"/>
      <c r="BF39" s="721"/>
      <c r="BG39" s="711" t="s">
        <v>348</v>
      </c>
      <c r="BH39" s="712"/>
      <c r="BI39" s="712"/>
      <c r="BJ39" s="712"/>
      <c r="BK39" s="712"/>
      <c r="BL39" s="712"/>
      <c r="BM39" s="712"/>
      <c r="BN39" s="712"/>
      <c r="BO39" s="712"/>
      <c r="BP39" s="712"/>
      <c r="BQ39" s="712"/>
      <c r="BR39" s="712"/>
      <c r="BS39" s="712"/>
      <c r="BT39" s="712"/>
      <c r="BU39" s="713"/>
      <c r="BV39" s="678">
        <v>12862</v>
      </c>
      <c r="BW39" s="679"/>
      <c r="BX39" s="679"/>
      <c r="BY39" s="679"/>
      <c r="BZ39" s="679"/>
      <c r="CA39" s="679"/>
      <c r="CB39" s="722"/>
      <c r="CD39" s="711" t="s">
        <v>349</v>
      </c>
      <c r="CE39" s="712"/>
      <c r="CF39" s="712"/>
      <c r="CG39" s="712"/>
      <c r="CH39" s="712"/>
      <c r="CI39" s="712"/>
      <c r="CJ39" s="712"/>
      <c r="CK39" s="712"/>
      <c r="CL39" s="712"/>
      <c r="CM39" s="712"/>
      <c r="CN39" s="712"/>
      <c r="CO39" s="712"/>
      <c r="CP39" s="712"/>
      <c r="CQ39" s="713"/>
      <c r="CR39" s="678">
        <v>1750302</v>
      </c>
      <c r="CS39" s="697"/>
      <c r="CT39" s="697"/>
      <c r="CU39" s="697"/>
      <c r="CV39" s="697"/>
      <c r="CW39" s="697"/>
      <c r="CX39" s="697"/>
      <c r="CY39" s="698"/>
      <c r="CZ39" s="681">
        <v>5.4</v>
      </c>
      <c r="DA39" s="699"/>
      <c r="DB39" s="699"/>
      <c r="DC39" s="700"/>
      <c r="DD39" s="684">
        <v>1734797</v>
      </c>
      <c r="DE39" s="697"/>
      <c r="DF39" s="697"/>
      <c r="DG39" s="697"/>
      <c r="DH39" s="697"/>
      <c r="DI39" s="697"/>
      <c r="DJ39" s="697"/>
      <c r="DK39" s="698"/>
      <c r="DL39" s="684" t="s">
        <v>265</v>
      </c>
      <c r="DM39" s="697"/>
      <c r="DN39" s="697"/>
      <c r="DO39" s="697"/>
      <c r="DP39" s="697"/>
      <c r="DQ39" s="697"/>
      <c r="DR39" s="697"/>
      <c r="DS39" s="697"/>
      <c r="DT39" s="697"/>
      <c r="DU39" s="697"/>
      <c r="DV39" s="698"/>
      <c r="DW39" s="681" t="s">
        <v>247</v>
      </c>
      <c r="DX39" s="699"/>
      <c r="DY39" s="699"/>
      <c r="DZ39" s="699"/>
      <c r="EA39" s="699"/>
      <c r="EB39" s="699"/>
      <c r="EC39" s="714"/>
    </row>
    <row r="40" spans="2:133" ht="11.25" customHeight="1" x14ac:dyDescent="0.15">
      <c r="B40" s="675" t="s">
        <v>350</v>
      </c>
      <c r="C40" s="676"/>
      <c r="D40" s="676"/>
      <c r="E40" s="676"/>
      <c r="F40" s="676"/>
      <c r="G40" s="676"/>
      <c r="H40" s="676"/>
      <c r="I40" s="676"/>
      <c r="J40" s="676"/>
      <c r="K40" s="676"/>
      <c r="L40" s="676"/>
      <c r="M40" s="676"/>
      <c r="N40" s="676"/>
      <c r="O40" s="676"/>
      <c r="P40" s="676"/>
      <c r="Q40" s="677"/>
      <c r="R40" s="678" t="s">
        <v>139</v>
      </c>
      <c r="S40" s="679"/>
      <c r="T40" s="679"/>
      <c r="U40" s="679"/>
      <c r="V40" s="679"/>
      <c r="W40" s="679"/>
      <c r="X40" s="679"/>
      <c r="Y40" s="680"/>
      <c r="Z40" s="715" t="s">
        <v>130</v>
      </c>
      <c r="AA40" s="715"/>
      <c r="AB40" s="715"/>
      <c r="AC40" s="715"/>
      <c r="AD40" s="716" t="s">
        <v>247</v>
      </c>
      <c r="AE40" s="716"/>
      <c r="AF40" s="716"/>
      <c r="AG40" s="716"/>
      <c r="AH40" s="716"/>
      <c r="AI40" s="716"/>
      <c r="AJ40" s="716"/>
      <c r="AK40" s="716"/>
      <c r="AL40" s="681" t="s">
        <v>130</v>
      </c>
      <c r="AM40" s="682"/>
      <c r="AN40" s="682"/>
      <c r="AO40" s="717"/>
      <c r="AQ40" s="718" t="s">
        <v>351</v>
      </c>
      <c r="AR40" s="719"/>
      <c r="AS40" s="719"/>
      <c r="AT40" s="719"/>
      <c r="AU40" s="719"/>
      <c r="AV40" s="719"/>
      <c r="AW40" s="719"/>
      <c r="AX40" s="719"/>
      <c r="AY40" s="720"/>
      <c r="AZ40" s="678">
        <v>17324</v>
      </c>
      <c r="BA40" s="679"/>
      <c r="BB40" s="679"/>
      <c r="BC40" s="679"/>
      <c r="BD40" s="697"/>
      <c r="BE40" s="697"/>
      <c r="BF40" s="721"/>
      <c r="BG40" s="723" t="s">
        <v>352</v>
      </c>
      <c r="BH40" s="724"/>
      <c r="BI40" s="724"/>
      <c r="BJ40" s="724"/>
      <c r="BK40" s="724"/>
      <c r="BL40" s="236"/>
      <c r="BM40" s="712" t="s">
        <v>353</v>
      </c>
      <c r="BN40" s="712"/>
      <c r="BO40" s="712"/>
      <c r="BP40" s="712"/>
      <c r="BQ40" s="712"/>
      <c r="BR40" s="712"/>
      <c r="BS40" s="712"/>
      <c r="BT40" s="712"/>
      <c r="BU40" s="713"/>
      <c r="BV40" s="678">
        <v>87</v>
      </c>
      <c r="BW40" s="679"/>
      <c r="BX40" s="679"/>
      <c r="BY40" s="679"/>
      <c r="BZ40" s="679"/>
      <c r="CA40" s="679"/>
      <c r="CB40" s="722"/>
      <c r="CD40" s="711" t="s">
        <v>354</v>
      </c>
      <c r="CE40" s="712"/>
      <c r="CF40" s="712"/>
      <c r="CG40" s="712"/>
      <c r="CH40" s="712"/>
      <c r="CI40" s="712"/>
      <c r="CJ40" s="712"/>
      <c r="CK40" s="712"/>
      <c r="CL40" s="712"/>
      <c r="CM40" s="712"/>
      <c r="CN40" s="712"/>
      <c r="CO40" s="712"/>
      <c r="CP40" s="712"/>
      <c r="CQ40" s="713"/>
      <c r="CR40" s="678">
        <v>247539</v>
      </c>
      <c r="CS40" s="679"/>
      <c r="CT40" s="679"/>
      <c r="CU40" s="679"/>
      <c r="CV40" s="679"/>
      <c r="CW40" s="679"/>
      <c r="CX40" s="679"/>
      <c r="CY40" s="680"/>
      <c r="CZ40" s="681">
        <v>0.8</v>
      </c>
      <c r="DA40" s="699"/>
      <c r="DB40" s="699"/>
      <c r="DC40" s="700"/>
      <c r="DD40" s="684">
        <v>81539</v>
      </c>
      <c r="DE40" s="679"/>
      <c r="DF40" s="679"/>
      <c r="DG40" s="679"/>
      <c r="DH40" s="679"/>
      <c r="DI40" s="679"/>
      <c r="DJ40" s="679"/>
      <c r="DK40" s="680"/>
      <c r="DL40" s="684">
        <v>31460</v>
      </c>
      <c r="DM40" s="679"/>
      <c r="DN40" s="679"/>
      <c r="DO40" s="679"/>
      <c r="DP40" s="679"/>
      <c r="DQ40" s="679"/>
      <c r="DR40" s="679"/>
      <c r="DS40" s="679"/>
      <c r="DT40" s="679"/>
      <c r="DU40" s="679"/>
      <c r="DV40" s="680"/>
      <c r="DW40" s="681">
        <v>0.2</v>
      </c>
      <c r="DX40" s="699"/>
      <c r="DY40" s="699"/>
      <c r="DZ40" s="699"/>
      <c r="EA40" s="699"/>
      <c r="EB40" s="699"/>
      <c r="EC40" s="714"/>
    </row>
    <row r="41" spans="2:133" ht="11.25" customHeight="1" x14ac:dyDescent="0.15">
      <c r="B41" s="675" t="s">
        <v>355</v>
      </c>
      <c r="C41" s="676"/>
      <c r="D41" s="676"/>
      <c r="E41" s="676"/>
      <c r="F41" s="676"/>
      <c r="G41" s="676"/>
      <c r="H41" s="676"/>
      <c r="I41" s="676"/>
      <c r="J41" s="676"/>
      <c r="K41" s="676"/>
      <c r="L41" s="676"/>
      <c r="M41" s="676"/>
      <c r="N41" s="676"/>
      <c r="O41" s="676"/>
      <c r="P41" s="676"/>
      <c r="Q41" s="677"/>
      <c r="R41" s="678">
        <v>686600</v>
      </c>
      <c r="S41" s="679"/>
      <c r="T41" s="679"/>
      <c r="U41" s="679"/>
      <c r="V41" s="679"/>
      <c r="W41" s="679"/>
      <c r="X41" s="679"/>
      <c r="Y41" s="680"/>
      <c r="Z41" s="715">
        <v>2</v>
      </c>
      <c r="AA41" s="715"/>
      <c r="AB41" s="715"/>
      <c r="AC41" s="715"/>
      <c r="AD41" s="716" t="s">
        <v>266</v>
      </c>
      <c r="AE41" s="716"/>
      <c r="AF41" s="716"/>
      <c r="AG41" s="716"/>
      <c r="AH41" s="716"/>
      <c r="AI41" s="716"/>
      <c r="AJ41" s="716"/>
      <c r="AK41" s="716"/>
      <c r="AL41" s="681" t="s">
        <v>247</v>
      </c>
      <c r="AM41" s="682"/>
      <c r="AN41" s="682"/>
      <c r="AO41" s="717"/>
      <c r="AQ41" s="718" t="s">
        <v>356</v>
      </c>
      <c r="AR41" s="719"/>
      <c r="AS41" s="719"/>
      <c r="AT41" s="719"/>
      <c r="AU41" s="719"/>
      <c r="AV41" s="719"/>
      <c r="AW41" s="719"/>
      <c r="AX41" s="719"/>
      <c r="AY41" s="720"/>
      <c r="AZ41" s="678">
        <v>529334</v>
      </c>
      <c r="BA41" s="679"/>
      <c r="BB41" s="679"/>
      <c r="BC41" s="679"/>
      <c r="BD41" s="697"/>
      <c r="BE41" s="697"/>
      <c r="BF41" s="721"/>
      <c r="BG41" s="723"/>
      <c r="BH41" s="724"/>
      <c r="BI41" s="724"/>
      <c r="BJ41" s="724"/>
      <c r="BK41" s="724"/>
      <c r="BL41" s="236"/>
      <c r="BM41" s="712" t="s">
        <v>357</v>
      </c>
      <c r="BN41" s="712"/>
      <c r="BO41" s="712"/>
      <c r="BP41" s="712"/>
      <c r="BQ41" s="712"/>
      <c r="BR41" s="712"/>
      <c r="BS41" s="712"/>
      <c r="BT41" s="712"/>
      <c r="BU41" s="713"/>
      <c r="BV41" s="678" t="s">
        <v>130</v>
      </c>
      <c r="BW41" s="679"/>
      <c r="BX41" s="679"/>
      <c r="BY41" s="679"/>
      <c r="BZ41" s="679"/>
      <c r="CA41" s="679"/>
      <c r="CB41" s="722"/>
      <c r="CD41" s="711" t="s">
        <v>358</v>
      </c>
      <c r="CE41" s="712"/>
      <c r="CF41" s="712"/>
      <c r="CG41" s="712"/>
      <c r="CH41" s="712"/>
      <c r="CI41" s="712"/>
      <c r="CJ41" s="712"/>
      <c r="CK41" s="712"/>
      <c r="CL41" s="712"/>
      <c r="CM41" s="712"/>
      <c r="CN41" s="712"/>
      <c r="CO41" s="712"/>
      <c r="CP41" s="712"/>
      <c r="CQ41" s="713"/>
      <c r="CR41" s="678" t="s">
        <v>130</v>
      </c>
      <c r="CS41" s="697"/>
      <c r="CT41" s="697"/>
      <c r="CU41" s="697"/>
      <c r="CV41" s="697"/>
      <c r="CW41" s="697"/>
      <c r="CX41" s="697"/>
      <c r="CY41" s="698"/>
      <c r="CZ41" s="681" t="s">
        <v>130</v>
      </c>
      <c r="DA41" s="699"/>
      <c r="DB41" s="699"/>
      <c r="DC41" s="700"/>
      <c r="DD41" s="684" t="s">
        <v>265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359</v>
      </c>
      <c r="C42" s="660"/>
      <c r="D42" s="660"/>
      <c r="E42" s="660"/>
      <c r="F42" s="660"/>
      <c r="G42" s="660"/>
      <c r="H42" s="660"/>
      <c r="I42" s="660"/>
      <c r="J42" s="660"/>
      <c r="K42" s="660"/>
      <c r="L42" s="660"/>
      <c r="M42" s="660"/>
      <c r="N42" s="660"/>
      <c r="O42" s="660"/>
      <c r="P42" s="660"/>
      <c r="Q42" s="661"/>
      <c r="R42" s="662">
        <v>33989702</v>
      </c>
      <c r="S42" s="701"/>
      <c r="T42" s="701"/>
      <c r="U42" s="701"/>
      <c r="V42" s="701"/>
      <c r="W42" s="701"/>
      <c r="X42" s="701"/>
      <c r="Y42" s="703"/>
      <c r="Z42" s="704">
        <v>100</v>
      </c>
      <c r="AA42" s="704"/>
      <c r="AB42" s="704"/>
      <c r="AC42" s="704"/>
      <c r="AD42" s="705">
        <v>16496494</v>
      </c>
      <c r="AE42" s="705"/>
      <c r="AF42" s="705"/>
      <c r="AG42" s="705"/>
      <c r="AH42" s="705"/>
      <c r="AI42" s="705"/>
      <c r="AJ42" s="705"/>
      <c r="AK42" s="705"/>
      <c r="AL42" s="665">
        <v>100</v>
      </c>
      <c r="AM42" s="706"/>
      <c r="AN42" s="706"/>
      <c r="AO42" s="707"/>
      <c r="AQ42" s="708" t="s">
        <v>360</v>
      </c>
      <c r="AR42" s="709"/>
      <c r="AS42" s="709"/>
      <c r="AT42" s="709"/>
      <c r="AU42" s="709"/>
      <c r="AV42" s="709"/>
      <c r="AW42" s="709"/>
      <c r="AX42" s="709"/>
      <c r="AY42" s="710"/>
      <c r="AZ42" s="662">
        <v>1532544</v>
      </c>
      <c r="BA42" s="701"/>
      <c r="BB42" s="701"/>
      <c r="BC42" s="701"/>
      <c r="BD42" s="663"/>
      <c r="BE42" s="663"/>
      <c r="BF42" s="727"/>
      <c r="BG42" s="725"/>
      <c r="BH42" s="726"/>
      <c r="BI42" s="726"/>
      <c r="BJ42" s="726"/>
      <c r="BK42" s="726"/>
      <c r="BL42" s="237"/>
      <c r="BM42" s="728" t="s">
        <v>361</v>
      </c>
      <c r="BN42" s="728"/>
      <c r="BO42" s="728"/>
      <c r="BP42" s="728"/>
      <c r="BQ42" s="728"/>
      <c r="BR42" s="728"/>
      <c r="BS42" s="728"/>
      <c r="BT42" s="728"/>
      <c r="BU42" s="729"/>
      <c r="BV42" s="662">
        <v>297</v>
      </c>
      <c r="BW42" s="701"/>
      <c r="BX42" s="701"/>
      <c r="BY42" s="701"/>
      <c r="BZ42" s="701"/>
      <c r="CA42" s="701"/>
      <c r="CB42" s="702"/>
      <c r="CD42" s="675" t="s">
        <v>362</v>
      </c>
      <c r="CE42" s="676"/>
      <c r="CF42" s="676"/>
      <c r="CG42" s="676"/>
      <c r="CH42" s="676"/>
      <c r="CI42" s="676"/>
      <c r="CJ42" s="676"/>
      <c r="CK42" s="676"/>
      <c r="CL42" s="676"/>
      <c r="CM42" s="676"/>
      <c r="CN42" s="676"/>
      <c r="CO42" s="676"/>
      <c r="CP42" s="676"/>
      <c r="CQ42" s="677"/>
      <c r="CR42" s="678">
        <v>5371149</v>
      </c>
      <c r="CS42" s="679"/>
      <c r="CT42" s="679"/>
      <c r="CU42" s="679"/>
      <c r="CV42" s="679"/>
      <c r="CW42" s="679"/>
      <c r="CX42" s="679"/>
      <c r="CY42" s="680"/>
      <c r="CZ42" s="681">
        <v>16.600000000000001</v>
      </c>
      <c r="DA42" s="682"/>
      <c r="DB42" s="682"/>
      <c r="DC42" s="683"/>
      <c r="DD42" s="684">
        <v>1181441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363</v>
      </c>
      <c r="CE43" s="676"/>
      <c r="CF43" s="676"/>
      <c r="CG43" s="676"/>
      <c r="CH43" s="676"/>
      <c r="CI43" s="676"/>
      <c r="CJ43" s="676"/>
      <c r="CK43" s="676"/>
      <c r="CL43" s="676"/>
      <c r="CM43" s="676"/>
      <c r="CN43" s="676"/>
      <c r="CO43" s="676"/>
      <c r="CP43" s="676"/>
      <c r="CQ43" s="677"/>
      <c r="CR43" s="678">
        <v>237732</v>
      </c>
      <c r="CS43" s="697"/>
      <c r="CT43" s="697"/>
      <c r="CU43" s="697"/>
      <c r="CV43" s="697"/>
      <c r="CW43" s="697"/>
      <c r="CX43" s="697"/>
      <c r="CY43" s="698"/>
      <c r="CZ43" s="681">
        <v>0.7</v>
      </c>
      <c r="DA43" s="699"/>
      <c r="DB43" s="699"/>
      <c r="DC43" s="700"/>
      <c r="DD43" s="684">
        <v>236952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311</v>
      </c>
      <c r="CE44" s="692"/>
      <c r="CF44" s="675" t="s">
        <v>364</v>
      </c>
      <c r="CG44" s="676"/>
      <c r="CH44" s="676"/>
      <c r="CI44" s="676"/>
      <c r="CJ44" s="676"/>
      <c r="CK44" s="676"/>
      <c r="CL44" s="676"/>
      <c r="CM44" s="676"/>
      <c r="CN44" s="676"/>
      <c r="CO44" s="676"/>
      <c r="CP44" s="676"/>
      <c r="CQ44" s="677"/>
      <c r="CR44" s="678">
        <v>4184594</v>
      </c>
      <c r="CS44" s="679"/>
      <c r="CT44" s="679"/>
      <c r="CU44" s="679"/>
      <c r="CV44" s="679"/>
      <c r="CW44" s="679"/>
      <c r="CX44" s="679"/>
      <c r="CY44" s="680"/>
      <c r="CZ44" s="681">
        <v>12.9</v>
      </c>
      <c r="DA44" s="682"/>
      <c r="DB44" s="682"/>
      <c r="DC44" s="683"/>
      <c r="DD44" s="684">
        <v>748622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365</v>
      </c>
      <c r="CG45" s="676"/>
      <c r="CH45" s="676"/>
      <c r="CI45" s="676"/>
      <c r="CJ45" s="676"/>
      <c r="CK45" s="676"/>
      <c r="CL45" s="676"/>
      <c r="CM45" s="676"/>
      <c r="CN45" s="676"/>
      <c r="CO45" s="676"/>
      <c r="CP45" s="676"/>
      <c r="CQ45" s="677"/>
      <c r="CR45" s="678">
        <v>1842232</v>
      </c>
      <c r="CS45" s="697"/>
      <c r="CT45" s="697"/>
      <c r="CU45" s="697"/>
      <c r="CV45" s="697"/>
      <c r="CW45" s="697"/>
      <c r="CX45" s="697"/>
      <c r="CY45" s="698"/>
      <c r="CZ45" s="681">
        <v>5.7</v>
      </c>
      <c r="DA45" s="699"/>
      <c r="DB45" s="699"/>
      <c r="DC45" s="700"/>
      <c r="DD45" s="684">
        <v>61392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367</v>
      </c>
      <c r="CG46" s="676"/>
      <c r="CH46" s="676"/>
      <c r="CI46" s="676"/>
      <c r="CJ46" s="676"/>
      <c r="CK46" s="676"/>
      <c r="CL46" s="676"/>
      <c r="CM46" s="676"/>
      <c r="CN46" s="676"/>
      <c r="CO46" s="676"/>
      <c r="CP46" s="676"/>
      <c r="CQ46" s="677"/>
      <c r="CR46" s="678">
        <v>2329718</v>
      </c>
      <c r="CS46" s="679"/>
      <c r="CT46" s="679"/>
      <c r="CU46" s="679"/>
      <c r="CV46" s="679"/>
      <c r="CW46" s="679"/>
      <c r="CX46" s="679"/>
      <c r="CY46" s="680"/>
      <c r="CZ46" s="681">
        <v>7.2</v>
      </c>
      <c r="DA46" s="682"/>
      <c r="DB46" s="682"/>
      <c r="DC46" s="683"/>
      <c r="DD46" s="684">
        <v>685486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369</v>
      </c>
      <c r="CG47" s="676"/>
      <c r="CH47" s="676"/>
      <c r="CI47" s="676"/>
      <c r="CJ47" s="676"/>
      <c r="CK47" s="676"/>
      <c r="CL47" s="676"/>
      <c r="CM47" s="676"/>
      <c r="CN47" s="676"/>
      <c r="CO47" s="676"/>
      <c r="CP47" s="676"/>
      <c r="CQ47" s="677"/>
      <c r="CR47" s="678">
        <v>1186555</v>
      </c>
      <c r="CS47" s="697"/>
      <c r="CT47" s="697"/>
      <c r="CU47" s="697"/>
      <c r="CV47" s="697"/>
      <c r="CW47" s="697"/>
      <c r="CX47" s="697"/>
      <c r="CY47" s="698"/>
      <c r="CZ47" s="681">
        <v>3.7</v>
      </c>
      <c r="DA47" s="699"/>
      <c r="DB47" s="699"/>
      <c r="DC47" s="700"/>
      <c r="DD47" s="684">
        <v>432819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370</v>
      </c>
      <c r="CD48" s="695"/>
      <c r="CE48" s="696"/>
      <c r="CF48" s="675" t="s">
        <v>371</v>
      </c>
      <c r="CG48" s="676"/>
      <c r="CH48" s="676"/>
      <c r="CI48" s="676"/>
      <c r="CJ48" s="676"/>
      <c r="CK48" s="676"/>
      <c r="CL48" s="676"/>
      <c r="CM48" s="676"/>
      <c r="CN48" s="676"/>
      <c r="CO48" s="676"/>
      <c r="CP48" s="676"/>
      <c r="CQ48" s="677"/>
      <c r="CR48" s="678" t="s">
        <v>247</v>
      </c>
      <c r="CS48" s="679"/>
      <c r="CT48" s="679"/>
      <c r="CU48" s="679"/>
      <c r="CV48" s="679"/>
      <c r="CW48" s="679"/>
      <c r="CX48" s="679"/>
      <c r="CY48" s="680"/>
      <c r="CZ48" s="681" t="s">
        <v>265</v>
      </c>
      <c r="DA48" s="682"/>
      <c r="DB48" s="682"/>
      <c r="DC48" s="683"/>
      <c r="DD48" s="684" t="s">
        <v>247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372</v>
      </c>
      <c r="CE49" s="660"/>
      <c r="CF49" s="660"/>
      <c r="CG49" s="660"/>
      <c r="CH49" s="660"/>
      <c r="CI49" s="660"/>
      <c r="CJ49" s="660"/>
      <c r="CK49" s="660"/>
      <c r="CL49" s="660"/>
      <c r="CM49" s="660"/>
      <c r="CN49" s="660"/>
      <c r="CO49" s="660"/>
      <c r="CP49" s="660"/>
      <c r="CQ49" s="661"/>
      <c r="CR49" s="662">
        <v>32432384</v>
      </c>
      <c r="CS49" s="663"/>
      <c r="CT49" s="663"/>
      <c r="CU49" s="663"/>
      <c r="CV49" s="663"/>
      <c r="CW49" s="663"/>
      <c r="CX49" s="663"/>
      <c r="CY49" s="664"/>
      <c r="CZ49" s="665">
        <v>100</v>
      </c>
      <c r="DA49" s="666"/>
      <c r="DB49" s="666"/>
      <c r="DC49" s="667"/>
      <c r="DD49" s="668">
        <v>21682430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XzkqMxHIB/+3c9WkPdwKPWueQxIeTAXKUPDZeZaNTV0xKnthFQmIb36cGlaCPWEJmUMQou8zqeDfVE2eRXQ7EQ==" saltValue="zpXVSilMs+l9OCpBHPxTI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374</v>
      </c>
      <c r="DK2" s="1204"/>
      <c r="DL2" s="1204"/>
      <c r="DM2" s="1204"/>
      <c r="DN2" s="1204"/>
      <c r="DO2" s="1205"/>
      <c r="DP2" s="250"/>
      <c r="DQ2" s="1203" t="s">
        <v>375</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378</v>
      </c>
      <c r="B5" s="1089"/>
      <c r="C5" s="1089"/>
      <c r="D5" s="1089"/>
      <c r="E5" s="1089"/>
      <c r="F5" s="1089"/>
      <c r="G5" s="1089"/>
      <c r="H5" s="1089"/>
      <c r="I5" s="1089"/>
      <c r="J5" s="1089"/>
      <c r="K5" s="1089"/>
      <c r="L5" s="1089"/>
      <c r="M5" s="1089"/>
      <c r="N5" s="1089"/>
      <c r="O5" s="1089"/>
      <c r="P5" s="1090"/>
      <c r="Q5" s="1094" t="s">
        <v>379</v>
      </c>
      <c r="R5" s="1095"/>
      <c r="S5" s="1095"/>
      <c r="T5" s="1095"/>
      <c r="U5" s="1096"/>
      <c r="V5" s="1094" t="s">
        <v>380</v>
      </c>
      <c r="W5" s="1095"/>
      <c r="X5" s="1095"/>
      <c r="Y5" s="1095"/>
      <c r="Z5" s="1096"/>
      <c r="AA5" s="1094" t="s">
        <v>381</v>
      </c>
      <c r="AB5" s="1095"/>
      <c r="AC5" s="1095"/>
      <c r="AD5" s="1095"/>
      <c r="AE5" s="1095"/>
      <c r="AF5" s="1206" t="s">
        <v>382</v>
      </c>
      <c r="AG5" s="1095"/>
      <c r="AH5" s="1095"/>
      <c r="AI5" s="1095"/>
      <c r="AJ5" s="1110"/>
      <c r="AK5" s="1095" t="s">
        <v>383</v>
      </c>
      <c r="AL5" s="1095"/>
      <c r="AM5" s="1095"/>
      <c r="AN5" s="1095"/>
      <c r="AO5" s="1096"/>
      <c r="AP5" s="1094" t="s">
        <v>384</v>
      </c>
      <c r="AQ5" s="1095"/>
      <c r="AR5" s="1095"/>
      <c r="AS5" s="1095"/>
      <c r="AT5" s="1096"/>
      <c r="AU5" s="1094" t="s">
        <v>385</v>
      </c>
      <c r="AV5" s="1095"/>
      <c r="AW5" s="1095"/>
      <c r="AX5" s="1095"/>
      <c r="AY5" s="1110"/>
      <c r="AZ5" s="257"/>
      <c r="BA5" s="257"/>
      <c r="BB5" s="257"/>
      <c r="BC5" s="257"/>
      <c r="BD5" s="257"/>
      <c r="BE5" s="258"/>
      <c r="BF5" s="258"/>
      <c r="BG5" s="258"/>
      <c r="BH5" s="258"/>
      <c r="BI5" s="258"/>
      <c r="BJ5" s="258"/>
      <c r="BK5" s="258"/>
      <c r="BL5" s="258"/>
      <c r="BM5" s="258"/>
      <c r="BN5" s="258"/>
      <c r="BO5" s="258"/>
      <c r="BP5" s="258"/>
      <c r="BQ5" s="1088" t="s">
        <v>386</v>
      </c>
      <c r="BR5" s="1089"/>
      <c r="BS5" s="1089"/>
      <c r="BT5" s="1089"/>
      <c r="BU5" s="1089"/>
      <c r="BV5" s="1089"/>
      <c r="BW5" s="1089"/>
      <c r="BX5" s="1089"/>
      <c r="BY5" s="1089"/>
      <c r="BZ5" s="1089"/>
      <c r="CA5" s="1089"/>
      <c r="CB5" s="1089"/>
      <c r="CC5" s="1089"/>
      <c r="CD5" s="1089"/>
      <c r="CE5" s="1089"/>
      <c r="CF5" s="1089"/>
      <c r="CG5" s="1090"/>
      <c r="CH5" s="1094" t="s">
        <v>387</v>
      </c>
      <c r="CI5" s="1095"/>
      <c r="CJ5" s="1095"/>
      <c r="CK5" s="1095"/>
      <c r="CL5" s="1096"/>
      <c r="CM5" s="1094" t="s">
        <v>388</v>
      </c>
      <c r="CN5" s="1095"/>
      <c r="CO5" s="1095"/>
      <c r="CP5" s="1095"/>
      <c r="CQ5" s="1096"/>
      <c r="CR5" s="1094" t="s">
        <v>389</v>
      </c>
      <c r="CS5" s="1095"/>
      <c r="CT5" s="1095"/>
      <c r="CU5" s="1095"/>
      <c r="CV5" s="1096"/>
      <c r="CW5" s="1094" t="s">
        <v>390</v>
      </c>
      <c r="CX5" s="1095"/>
      <c r="CY5" s="1095"/>
      <c r="CZ5" s="1095"/>
      <c r="DA5" s="1096"/>
      <c r="DB5" s="1094" t="s">
        <v>391</v>
      </c>
      <c r="DC5" s="1095"/>
      <c r="DD5" s="1095"/>
      <c r="DE5" s="1095"/>
      <c r="DF5" s="1096"/>
      <c r="DG5" s="1191" t="s">
        <v>392</v>
      </c>
      <c r="DH5" s="1192"/>
      <c r="DI5" s="1192"/>
      <c r="DJ5" s="1192"/>
      <c r="DK5" s="1193"/>
      <c r="DL5" s="1191" t="s">
        <v>393</v>
      </c>
      <c r="DM5" s="1192"/>
      <c r="DN5" s="1192"/>
      <c r="DO5" s="1192"/>
      <c r="DP5" s="1193"/>
      <c r="DQ5" s="1094" t="s">
        <v>394</v>
      </c>
      <c r="DR5" s="1095"/>
      <c r="DS5" s="1095"/>
      <c r="DT5" s="1095"/>
      <c r="DU5" s="1096"/>
      <c r="DV5" s="1094" t="s">
        <v>385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395</v>
      </c>
      <c r="C7" s="1144"/>
      <c r="D7" s="1144"/>
      <c r="E7" s="1144"/>
      <c r="F7" s="1144"/>
      <c r="G7" s="1144"/>
      <c r="H7" s="1144"/>
      <c r="I7" s="1144"/>
      <c r="J7" s="1144"/>
      <c r="K7" s="1144"/>
      <c r="L7" s="1144"/>
      <c r="M7" s="1144"/>
      <c r="N7" s="1144"/>
      <c r="O7" s="1144"/>
      <c r="P7" s="1145"/>
      <c r="Q7" s="1197">
        <v>34009</v>
      </c>
      <c r="R7" s="1198"/>
      <c r="S7" s="1198"/>
      <c r="T7" s="1198"/>
      <c r="U7" s="1198"/>
      <c r="V7" s="1198">
        <v>32452</v>
      </c>
      <c r="W7" s="1198"/>
      <c r="X7" s="1198"/>
      <c r="Y7" s="1198"/>
      <c r="Z7" s="1198"/>
      <c r="AA7" s="1198">
        <v>1557</v>
      </c>
      <c r="AB7" s="1198"/>
      <c r="AC7" s="1198"/>
      <c r="AD7" s="1198"/>
      <c r="AE7" s="1199"/>
      <c r="AF7" s="1200">
        <v>1234</v>
      </c>
      <c r="AG7" s="1201"/>
      <c r="AH7" s="1201"/>
      <c r="AI7" s="1201"/>
      <c r="AJ7" s="1202"/>
      <c r="AK7" s="1184">
        <v>3037</v>
      </c>
      <c r="AL7" s="1185"/>
      <c r="AM7" s="1185"/>
      <c r="AN7" s="1185"/>
      <c r="AO7" s="1185"/>
      <c r="AP7" s="1185">
        <v>35936</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618</v>
      </c>
      <c r="BT7" s="1189"/>
      <c r="BU7" s="1189"/>
      <c r="BV7" s="1189"/>
      <c r="BW7" s="1189"/>
      <c r="BX7" s="1189"/>
      <c r="BY7" s="1189"/>
      <c r="BZ7" s="1189"/>
      <c r="CA7" s="1189"/>
      <c r="CB7" s="1189"/>
      <c r="CC7" s="1189"/>
      <c r="CD7" s="1189"/>
      <c r="CE7" s="1189"/>
      <c r="CF7" s="1189"/>
      <c r="CG7" s="1190"/>
      <c r="CH7" s="1181">
        <v>-1</v>
      </c>
      <c r="CI7" s="1182"/>
      <c r="CJ7" s="1182"/>
      <c r="CK7" s="1182"/>
      <c r="CL7" s="1183"/>
      <c r="CM7" s="1181">
        <v>71</v>
      </c>
      <c r="CN7" s="1182"/>
      <c r="CO7" s="1182"/>
      <c r="CP7" s="1182"/>
      <c r="CQ7" s="1183"/>
      <c r="CR7" s="1181">
        <v>4</v>
      </c>
      <c r="CS7" s="1182"/>
      <c r="CT7" s="1182"/>
      <c r="CU7" s="1182"/>
      <c r="CV7" s="1183"/>
      <c r="CW7" s="1181" t="s">
        <v>593</v>
      </c>
      <c r="CX7" s="1182"/>
      <c r="CY7" s="1182"/>
      <c r="CZ7" s="1182"/>
      <c r="DA7" s="1183"/>
      <c r="DB7" s="1181" t="s">
        <v>623</v>
      </c>
      <c r="DC7" s="1182"/>
      <c r="DD7" s="1182"/>
      <c r="DE7" s="1182"/>
      <c r="DF7" s="1183"/>
      <c r="DG7" s="1181" t="s">
        <v>594</v>
      </c>
      <c r="DH7" s="1182"/>
      <c r="DI7" s="1182"/>
      <c r="DJ7" s="1182"/>
      <c r="DK7" s="1183"/>
      <c r="DL7" s="1181" t="s">
        <v>591</v>
      </c>
      <c r="DM7" s="1182"/>
      <c r="DN7" s="1182"/>
      <c r="DO7" s="1182"/>
      <c r="DP7" s="1183"/>
      <c r="DQ7" s="1181" t="s">
        <v>623</v>
      </c>
      <c r="DR7" s="1182"/>
      <c r="DS7" s="1182"/>
      <c r="DT7" s="1182"/>
      <c r="DU7" s="1183"/>
      <c r="DV7" s="1208"/>
      <c r="DW7" s="1209"/>
      <c r="DX7" s="1209"/>
      <c r="DY7" s="1209"/>
      <c r="DZ7" s="1210"/>
      <c r="EA7" s="255"/>
    </row>
    <row r="8" spans="1:131" s="256" customFormat="1" ht="26.25" customHeight="1" x14ac:dyDescent="0.15">
      <c r="A8" s="262">
        <v>2</v>
      </c>
      <c r="B8" s="1130" t="s">
        <v>396</v>
      </c>
      <c r="C8" s="1131"/>
      <c r="D8" s="1131"/>
      <c r="E8" s="1131"/>
      <c r="F8" s="1131"/>
      <c r="G8" s="1131"/>
      <c r="H8" s="1131"/>
      <c r="I8" s="1131"/>
      <c r="J8" s="1131"/>
      <c r="K8" s="1131"/>
      <c r="L8" s="1131"/>
      <c r="M8" s="1131"/>
      <c r="N8" s="1131"/>
      <c r="O8" s="1131"/>
      <c r="P8" s="1132"/>
      <c r="Q8" s="1136">
        <v>0</v>
      </c>
      <c r="R8" s="1137"/>
      <c r="S8" s="1137"/>
      <c r="T8" s="1137"/>
      <c r="U8" s="1137"/>
      <c r="V8" s="1137">
        <v>0</v>
      </c>
      <c r="W8" s="1137"/>
      <c r="X8" s="1137"/>
      <c r="Y8" s="1137"/>
      <c r="Z8" s="1137"/>
      <c r="AA8" s="1137" t="s">
        <v>590</v>
      </c>
      <c r="AB8" s="1137"/>
      <c r="AC8" s="1137"/>
      <c r="AD8" s="1137"/>
      <c r="AE8" s="1138"/>
      <c r="AF8" s="1112" t="s">
        <v>130</v>
      </c>
      <c r="AG8" s="1113"/>
      <c r="AH8" s="1113"/>
      <c r="AI8" s="1113"/>
      <c r="AJ8" s="1114"/>
      <c r="AK8" s="1179">
        <v>0</v>
      </c>
      <c r="AL8" s="1180"/>
      <c r="AM8" s="1180"/>
      <c r="AN8" s="1180"/>
      <c r="AO8" s="1180"/>
      <c r="AP8" s="1180" t="s">
        <v>592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619</v>
      </c>
      <c r="BT8" s="1108"/>
      <c r="BU8" s="1108"/>
      <c r="BV8" s="1108"/>
      <c r="BW8" s="1108"/>
      <c r="BX8" s="1108"/>
      <c r="BY8" s="1108"/>
      <c r="BZ8" s="1108"/>
      <c r="CA8" s="1108"/>
      <c r="CB8" s="1108"/>
      <c r="CC8" s="1108"/>
      <c r="CD8" s="1108"/>
      <c r="CE8" s="1108"/>
      <c r="CF8" s="1108"/>
      <c r="CG8" s="1109"/>
      <c r="CH8" s="1082">
        <v>0</v>
      </c>
      <c r="CI8" s="1083"/>
      <c r="CJ8" s="1083"/>
      <c r="CK8" s="1083"/>
      <c r="CL8" s="1084"/>
      <c r="CM8" s="1082">
        <v>-22</v>
      </c>
      <c r="CN8" s="1083"/>
      <c r="CO8" s="1083"/>
      <c r="CP8" s="1083"/>
      <c r="CQ8" s="1084"/>
      <c r="CR8" s="1082">
        <v>10</v>
      </c>
      <c r="CS8" s="1083"/>
      <c r="CT8" s="1083"/>
      <c r="CU8" s="1083"/>
      <c r="CV8" s="1084"/>
      <c r="CW8" s="1082" t="s">
        <v>630</v>
      </c>
      <c r="CX8" s="1083"/>
      <c r="CY8" s="1083"/>
      <c r="CZ8" s="1083"/>
      <c r="DA8" s="1084"/>
      <c r="DB8" s="1082" t="s">
        <v>630</v>
      </c>
      <c r="DC8" s="1083"/>
      <c r="DD8" s="1083"/>
      <c r="DE8" s="1083"/>
      <c r="DF8" s="1084"/>
      <c r="DG8" s="1082" t="s">
        <v>630</v>
      </c>
      <c r="DH8" s="1083"/>
      <c r="DI8" s="1083"/>
      <c r="DJ8" s="1083"/>
      <c r="DK8" s="1084"/>
      <c r="DL8" s="1082" t="s">
        <v>634</v>
      </c>
      <c r="DM8" s="1083"/>
      <c r="DN8" s="1083"/>
      <c r="DO8" s="1083"/>
      <c r="DP8" s="1084"/>
      <c r="DQ8" s="1082" t="s">
        <v>635</v>
      </c>
      <c r="DR8" s="1083"/>
      <c r="DS8" s="1083"/>
      <c r="DT8" s="1083"/>
      <c r="DU8" s="1084"/>
      <c r="DV8" s="1085"/>
      <c r="DW8" s="1086"/>
      <c r="DX8" s="1086"/>
      <c r="DY8" s="1086"/>
      <c r="DZ8" s="1087"/>
      <c r="EA8" s="255"/>
    </row>
    <row r="9" spans="1:131" s="256" customFormat="1" ht="26.25" customHeight="1" x14ac:dyDescent="0.15">
      <c r="A9" s="262">
        <v>3</v>
      </c>
      <c r="B9" s="1130" t="s">
        <v>397</v>
      </c>
      <c r="C9" s="1131"/>
      <c r="D9" s="1131"/>
      <c r="E9" s="1131"/>
      <c r="F9" s="1131"/>
      <c r="G9" s="1131"/>
      <c r="H9" s="1131"/>
      <c r="I9" s="1131"/>
      <c r="J9" s="1131"/>
      <c r="K9" s="1131"/>
      <c r="L9" s="1131"/>
      <c r="M9" s="1131"/>
      <c r="N9" s="1131"/>
      <c r="O9" s="1131"/>
      <c r="P9" s="1132"/>
      <c r="Q9" s="1136">
        <v>1</v>
      </c>
      <c r="R9" s="1137"/>
      <c r="S9" s="1137"/>
      <c r="T9" s="1137"/>
      <c r="U9" s="1137"/>
      <c r="V9" s="1137">
        <v>1</v>
      </c>
      <c r="W9" s="1137"/>
      <c r="X9" s="1137"/>
      <c r="Y9" s="1137"/>
      <c r="Z9" s="1137"/>
      <c r="AA9" s="1137" t="s">
        <v>591</v>
      </c>
      <c r="AB9" s="1137"/>
      <c r="AC9" s="1137"/>
      <c r="AD9" s="1137"/>
      <c r="AE9" s="1138"/>
      <c r="AF9" s="1112" t="s">
        <v>130</v>
      </c>
      <c r="AG9" s="1113"/>
      <c r="AH9" s="1113"/>
      <c r="AI9" s="1113"/>
      <c r="AJ9" s="1114"/>
      <c r="AK9" s="1179">
        <v>1</v>
      </c>
      <c r="AL9" s="1180"/>
      <c r="AM9" s="1180"/>
      <c r="AN9" s="1180"/>
      <c r="AO9" s="1180"/>
      <c r="AP9" s="1180" t="s">
        <v>592</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620</v>
      </c>
      <c r="BT9" s="1108"/>
      <c r="BU9" s="1108"/>
      <c r="BV9" s="1108"/>
      <c r="BW9" s="1108"/>
      <c r="BX9" s="1108"/>
      <c r="BY9" s="1108"/>
      <c r="BZ9" s="1108"/>
      <c r="CA9" s="1108"/>
      <c r="CB9" s="1108"/>
      <c r="CC9" s="1108"/>
      <c r="CD9" s="1108"/>
      <c r="CE9" s="1108"/>
      <c r="CF9" s="1108"/>
      <c r="CG9" s="1109"/>
      <c r="CH9" s="1082">
        <v>1</v>
      </c>
      <c r="CI9" s="1083"/>
      <c r="CJ9" s="1083"/>
      <c r="CK9" s="1083"/>
      <c r="CL9" s="1084"/>
      <c r="CM9" s="1082">
        <v>13</v>
      </c>
      <c r="CN9" s="1083"/>
      <c r="CO9" s="1083"/>
      <c r="CP9" s="1083"/>
      <c r="CQ9" s="1084"/>
      <c r="CR9" s="1082">
        <v>3</v>
      </c>
      <c r="CS9" s="1083"/>
      <c r="CT9" s="1083"/>
      <c r="CU9" s="1083"/>
      <c r="CV9" s="1084"/>
      <c r="CW9" s="1082" t="s">
        <v>630</v>
      </c>
      <c r="CX9" s="1083"/>
      <c r="CY9" s="1083"/>
      <c r="CZ9" s="1083"/>
      <c r="DA9" s="1084"/>
      <c r="DB9" s="1082" t="s">
        <v>630</v>
      </c>
      <c r="DC9" s="1083"/>
      <c r="DD9" s="1083"/>
      <c r="DE9" s="1083"/>
      <c r="DF9" s="1084"/>
      <c r="DG9" s="1082" t="s">
        <v>632</v>
      </c>
      <c r="DH9" s="1083"/>
      <c r="DI9" s="1083"/>
      <c r="DJ9" s="1083"/>
      <c r="DK9" s="1084"/>
      <c r="DL9" s="1082" t="s">
        <v>633</v>
      </c>
      <c r="DM9" s="1083"/>
      <c r="DN9" s="1083"/>
      <c r="DO9" s="1083"/>
      <c r="DP9" s="1084"/>
      <c r="DQ9" s="1082" t="s">
        <v>634</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621</v>
      </c>
      <c r="BT10" s="1108"/>
      <c r="BU10" s="1108"/>
      <c r="BV10" s="1108"/>
      <c r="BW10" s="1108"/>
      <c r="BX10" s="1108"/>
      <c r="BY10" s="1108"/>
      <c r="BZ10" s="1108"/>
      <c r="CA10" s="1108"/>
      <c r="CB10" s="1108"/>
      <c r="CC10" s="1108"/>
      <c r="CD10" s="1108"/>
      <c r="CE10" s="1108"/>
      <c r="CF10" s="1108"/>
      <c r="CG10" s="1109"/>
      <c r="CH10" s="1082">
        <v>1</v>
      </c>
      <c r="CI10" s="1083"/>
      <c r="CJ10" s="1083"/>
      <c r="CK10" s="1083"/>
      <c r="CL10" s="1084"/>
      <c r="CM10" s="1082">
        <v>258</v>
      </c>
      <c r="CN10" s="1083"/>
      <c r="CO10" s="1083"/>
      <c r="CP10" s="1083"/>
      <c r="CQ10" s="1084"/>
      <c r="CR10" s="1082">
        <v>30</v>
      </c>
      <c r="CS10" s="1083"/>
      <c r="CT10" s="1083"/>
      <c r="CU10" s="1083"/>
      <c r="CV10" s="1084"/>
      <c r="CW10" s="1082">
        <v>22</v>
      </c>
      <c r="CX10" s="1083"/>
      <c r="CY10" s="1083"/>
      <c r="CZ10" s="1083"/>
      <c r="DA10" s="1084"/>
      <c r="DB10" s="1082" t="s">
        <v>631</v>
      </c>
      <c r="DC10" s="1083"/>
      <c r="DD10" s="1083"/>
      <c r="DE10" s="1083"/>
      <c r="DF10" s="1084"/>
      <c r="DG10" s="1082" t="s">
        <v>633</v>
      </c>
      <c r="DH10" s="1083"/>
      <c r="DI10" s="1083"/>
      <c r="DJ10" s="1083"/>
      <c r="DK10" s="1084"/>
      <c r="DL10" s="1082" t="s">
        <v>630</v>
      </c>
      <c r="DM10" s="1083"/>
      <c r="DN10" s="1083"/>
      <c r="DO10" s="1083"/>
      <c r="DP10" s="1084"/>
      <c r="DQ10" s="1082" t="s">
        <v>635</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399</v>
      </c>
      <c r="B23" s="1037" t="s">
        <v>400</v>
      </c>
      <c r="C23" s="1038"/>
      <c r="D23" s="1038"/>
      <c r="E23" s="1038"/>
      <c r="F23" s="1038"/>
      <c r="G23" s="1038"/>
      <c r="H23" s="1038"/>
      <c r="I23" s="1038"/>
      <c r="J23" s="1038"/>
      <c r="K23" s="1038"/>
      <c r="L23" s="1038"/>
      <c r="M23" s="1038"/>
      <c r="N23" s="1038"/>
      <c r="O23" s="1038"/>
      <c r="P23" s="1039"/>
      <c r="Q23" s="1161">
        <v>33990</v>
      </c>
      <c r="R23" s="1162"/>
      <c r="S23" s="1162"/>
      <c r="T23" s="1162"/>
      <c r="U23" s="1162"/>
      <c r="V23" s="1162">
        <v>32432</v>
      </c>
      <c r="W23" s="1162"/>
      <c r="X23" s="1162"/>
      <c r="Y23" s="1162"/>
      <c r="Z23" s="1162"/>
      <c r="AA23" s="1162">
        <v>1557</v>
      </c>
      <c r="AB23" s="1162"/>
      <c r="AC23" s="1162"/>
      <c r="AD23" s="1162"/>
      <c r="AE23" s="1163"/>
      <c r="AF23" s="1164">
        <v>1234</v>
      </c>
      <c r="AG23" s="1162"/>
      <c r="AH23" s="1162"/>
      <c r="AI23" s="1162"/>
      <c r="AJ23" s="1165"/>
      <c r="AK23" s="1166"/>
      <c r="AL23" s="1167"/>
      <c r="AM23" s="1167"/>
      <c r="AN23" s="1167"/>
      <c r="AO23" s="1167"/>
      <c r="AP23" s="1162">
        <v>35936</v>
      </c>
      <c r="AQ23" s="1162"/>
      <c r="AR23" s="1162"/>
      <c r="AS23" s="1162"/>
      <c r="AT23" s="1162"/>
      <c r="AU23" s="1168"/>
      <c r="AV23" s="1168"/>
      <c r="AW23" s="1168"/>
      <c r="AX23" s="1168"/>
      <c r="AY23" s="1169"/>
      <c r="AZ23" s="1158" t="s">
        <v>130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401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402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378</v>
      </c>
      <c r="B26" s="1089"/>
      <c r="C26" s="1089"/>
      <c r="D26" s="1089"/>
      <c r="E26" s="1089"/>
      <c r="F26" s="1089"/>
      <c r="G26" s="1089"/>
      <c r="H26" s="1089"/>
      <c r="I26" s="1089"/>
      <c r="J26" s="1089"/>
      <c r="K26" s="1089"/>
      <c r="L26" s="1089"/>
      <c r="M26" s="1089"/>
      <c r="N26" s="1089"/>
      <c r="O26" s="1089"/>
      <c r="P26" s="1090"/>
      <c r="Q26" s="1094" t="s">
        <v>403</v>
      </c>
      <c r="R26" s="1095"/>
      <c r="S26" s="1095"/>
      <c r="T26" s="1095"/>
      <c r="U26" s="1096"/>
      <c r="V26" s="1094" t="s">
        <v>404</v>
      </c>
      <c r="W26" s="1095"/>
      <c r="X26" s="1095"/>
      <c r="Y26" s="1095"/>
      <c r="Z26" s="1096"/>
      <c r="AA26" s="1094" t="s">
        <v>405</v>
      </c>
      <c r="AB26" s="1095"/>
      <c r="AC26" s="1095"/>
      <c r="AD26" s="1095"/>
      <c r="AE26" s="1095"/>
      <c r="AF26" s="1152" t="s">
        <v>406</v>
      </c>
      <c r="AG26" s="1101"/>
      <c r="AH26" s="1101"/>
      <c r="AI26" s="1101"/>
      <c r="AJ26" s="1153"/>
      <c r="AK26" s="1095" t="s">
        <v>407</v>
      </c>
      <c r="AL26" s="1095"/>
      <c r="AM26" s="1095"/>
      <c r="AN26" s="1095"/>
      <c r="AO26" s="1096"/>
      <c r="AP26" s="1094" t="s">
        <v>408</v>
      </c>
      <c r="AQ26" s="1095"/>
      <c r="AR26" s="1095"/>
      <c r="AS26" s="1095"/>
      <c r="AT26" s="1096"/>
      <c r="AU26" s="1094" t="s">
        <v>409</v>
      </c>
      <c r="AV26" s="1095"/>
      <c r="AW26" s="1095"/>
      <c r="AX26" s="1095"/>
      <c r="AY26" s="1096"/>
      <c r="AZ26" s="1094" t="s">
        <v>410</v>
      </c>
      <c r="BA26" s="1095"/>
      <c r="BB26" s="1095"/>
      <c r="BC26" s="1095"/>
      <c r="BD26" s="1096"/>
      <c r="BE26" s="1094" t="s">
        <v>385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411</v>
      </c>
      <c r="C28" s="1144"/>
      <c r="D28" s="1144"/>
      <c r="E28" s="1144"/>
      <c r="F28" s="1144"/>
      <c r="G28" s="1144"/>
      <c r="H28" s="1144"/>
      <c r="I28" s="1144"/>
      <c r="J28" s="1144"/>
      <c r="K28" s="1144"/>
      <c r="L28" s="1144"/>
      <c r="M28" s="1144"/>
      <c r="N28" s="1144"/>
      <c r="O28" s="1144"/>
      <c r="P28" s="1145"/>
      <c r="Q28" s="1146">
        <v>5856</v>
      </c>
      <c r="R28" s="1147"/>
      <c r="S28" s="1147"/>
      <c r="T28" s="1147"/>
      <c r="U28" s="1147"/>
      <c r="V28" s="1147">
        <v>5585</v>
      </c>
      <c r="W28" s="1147"/>
      <c r="X28" s="1147"/>
      <c r="Y28" s="1147"/>
      <c r="Z28" s="1147"/>
      <c r="AA28" s="1147">
        <v>271</v>
      </c>
      <c r="AB28" s="1147"/>
      <c r="AC28" s="1147"/>
      <c r="AD28" s="1147"/>
      <c r="AE28" s="1148"/>
      <c r="AF28" s="1149">
        <v>271</v>
      </c>
      <c r="AG28" s="1147"/>
      <c r="AH28" s="1147"/>
      <c r="AI28" s="1147"/>
      <c r="AJ28" s="1150"/>
      <c r="AK28" s="1151">
        <v>559</v>
      </c>
      <c r="AL28" s="1139"/>
      <c r="AM28" s="1139"/>
      <c r="AN28" s="1139"/>
      <c r="AO28" s="1139"/>
      <c r="AP28" s="1139" t="s">
        <v>596</v>
      </c>
      <c r="AQ28" s="1139"/>
      <c r="AR28" s="1139"/>
      <c r="AS28" s="1139"/>
      <c r="AT28" s="1139"/>
      <c r="AU28" s="1139" t="s">
        <v>598</v>
      </c>
      <c r="AV28" s="1139"/>
      <c r="AW28" s="1139"/>
      <c r="AX28" s="1139"/>
      <c r="AY28" s="1139"/>
      <c r="AZ28" s="1140" t="s">
        <v>593</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412</v>
      </c>
      <c r="C29" s="1131"/>
      <c r="D29" s="1131"/>
      <c r="E29" s="1131"/>
      <c r="F29" s="1131"/>
      <c r="G29" s="1131"/>
      <c r="H29" s="1131"/>
      <c r="I29" s="1131"/>
      <c r="J29" s="1131"/>
      <c r="K29" s="1131"/>
      <c r="L29" s="1131"/>
      <c r="M29" s="1131"/>
      <c r="N29" s="1131"/>
      <c r="O29" s="1131"/>
      <c r="P29" s="1132"/>
      <c r="Q29" s="1136">
        <v>5989</v>
      </c>
      <c r="R29" s="1137"/>
      <c r="S29" s="1137"/>
      <c r="T29" s="1137"/>
      <c r="U29" s="1137"/>
      <c r="V29" s="1137">
        <v>5669</v>
      </c>
      <c r="W29" s="1137"/>
      <c r="X29" s="1137"/>
      <c r="Y29" s="1137"/>
      <c r="Z29" s="1137"/>
      <c r="AA29" s="1137">
        <v>320</v>
      </c>
      <c r="AB29" s="1137"/>
      <c r="AC29" s="1137"/>
      <c r="AD29" s="1137"/>
      <c r="AE29" s="1138"/>
      <c r="AF29" s="1112">
        <v>320</v>
      </c>
      <c r="AG29" s="1113"/>
      <c r="AH29" s="1113"/>
      <c r="AI29" s="1113"/>
      <c r="AJ29" s="1114"/>
      <c r="AK29" s="1073">
        <v>969</v>
      </c>
      <c r="AL29" s="1064"/>
      <c r="AM29" s="1064"/>
      <c r="AN29" s="1064"/>
      <c r="AO29" s="1064"/>
      <c r="AP29" s="1064" t="s">
        <v>592</v>
      </c>
      <c r="AQ29" s="1064"/>
      <c r="AR29" s="1064"/>
      <c r="AS29" s="1064"/>
      <c r="AT29" s="1064"/>
      <c r="AU29" s="1064" t="s">
        <v>597</v>
      </c>
      <c r="AV29" s="1064"/>
      <c r="AW29" s="1064"/>
      <c r="AX29" s="1064"/>
      <c r="AY29" s="1064"/>
      <c r="AZ29" s="1135" t="s">
        <v>594</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413</v>
      </c>
      <c r="C30" s="1131"/>
      <c r="D30" s="1131"/>
      <c r="E30" s="1131"/>
      <c r="F30" s="1131"/>
      <c r="G30" s="1131"/>
      <c r="H30" s="1131"/>
      <c r="I30" s="1131"/>
      <c r="J30" s="1131"/>
      <c r="K30" s="1131"/>
      <c r="L30" s="1131"/>
      <c r="M30" s="1131"/>
      <c r="N30" s="1131"/>
      <c r="O30" s="1131"/>
      <c r="P30" s="1132"/>
      <c r="Q30" s="1136">
        <v>606</v>
      </c>
      <c r="R30" s="1137"/>
      <c r="S30" s="1137"/>
      <c r="T30" s="1137"/>
      <c r="U30" s="1137"/>
      <c r="V30" s="1137">
        <v>582</v>
      </c>
      <c r="W30" s="1137"/>
      <c r="X30" s="1137"/>
      <c r="Y30" s="1137"/>
      <c r="Z30" s="1137"/>
      <c r="AA30" s="1137">
        <v>24</v>
      </c>
      <c r="AB30" s="1137"/>
      <c r="AC30" s="1137"/>
      <c r="AD30" s="1137"/>
      <c r="AE30" s="1138"/>
      <c r="AF30" s="1112">
        <v>24</v>
      </c>
      <c r="AG30" s="1113"/>
      <c r="AH30" s="1113"/>
      <c r="AI30" s="1113"/>
      <c r="AJ30" s="1114"/>
      <c r="AK30" s="1073">
        <v>146</v>
      </c>
      <c r="AL30" s="1064"/>
      <c r="AM30" s="1064"/>
      <c r="AN30" s="1064"/>
      <c r="AO30" s="1064"/>
      <c r="AP30" s="1064" t="s">
        <v>592</v>
      </c>
      <c r="AQ30" s="1064"/>
      <c r="AR30" s="1064"/>
      <c r="AS30" s="1064"/>
      <c r="AT30" s="1064"/>
      <c r="AU30" s="1064" t="s">
        <v>599</v>
      </c>
      <c r="AV30" s="1064"/>
      <c r="AW30" s="1064"/>
      <c r="AX30" s="1064"/>
      <c r="AY30" s="1064"/>
      <c r="AZ30" s="1135" t="s">
        <v>600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414</v>
      </c>
      <c r="C31" s="1131"/>
      <c r="D31" s="1131"/>
      <c r="E31" s="1131"/>
      <c r="F31" s="1131"/>
      <c r="G31" s="1131"/>
      <c r="H31" s="1131"/>
      <c r="I31" s="1131"/>
      <c r="J31" s="1131"/>
      <c r="K31" s="1131"/>
      <c r="L31" s="1131"/>
      <c r="M31" s="1131"/>
      <c r="N31" s="1131"/>
      <c r="O31" s="1131"/>
      <c r="P31" s="1132"/>
      <c r="Q31" s="1136">
        <v>1252</v>
      </c>
      <c r="R31" s="1137"/>
      <c r="S31" s="1137"/>
      <c r="T31" s="1137"/>
      <c r="U31" s="1137"/>
      <c r="V31" s="1137">
        <v>1117</v>
      </c>
      <c r="W31" s="1137"/>
      <c r="X31" s="1137"/>
      <c r="Y31" s="1137"/>
      <c r="Z31" s="1137"/>
      <c r="AA31" s="1137">
        <v>136</v>
      </c>
      <c r="AB31" s="1137"/>
      <c r="AC31" s="1137"/>
      <c r="AD31" s="1137"/>
      <c r="AE31" s="1138"/>
      <c r="AF31" s="1112">
        <v>1498</v>
      </c>
      <c r="AG31" s="1113"/>
      <c r="AH31" s="1113"/>
      <c r="AI31" s="1113"/>
      <c r="AJ31" s="1114"/>
      <c r="AK31" s="1073">
        <v>72</v>
      </c>
      <c r="AL31" s="1064"/>
      <c r="AM31" s="1064"/>
      <c r="AN31" s="1064"/>
      <c r="AO31" s="1064"/>
      <c r="AP31" s="1064">
        <v>4564</v>
      </c>
      <c r="AQ31" s="1064"/>
      <c r="AR31" s="1064"/>
      <c r="AS31" s="1064"/>
      <c r="AT31" s="1064"/>
      <c r="AU31" s="1064">
        <v>926</v>
      </c>
      <c r="AV31" s="1064"/>
      <c r="AW31" s="1064"/>
      <c r="AX31" s="1064"/>
      <c r="AY31" s="1064"/>
      <c r="AZ31" s="1135" t="s">
        <v>593</v>
      </c>
      <c r="BA31" s="1135"/>
      <c r="BB31" s="1135"/>
      <c r="BC31" s="1135"/>
      <c r="BD31" s="1135"/>
      <c r="BE31" s="1125" t="s">
        <v>415</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416</v>
      </c>
      <c r="C32" s="1131"/>
      <c r="D32" s="1131"/>
      <c r="E32" s="1131"/>
      <c r="F32" s="1131"/>
      <c r="G32" s="1131"/>
      <c r="H32" s="1131"/>
      <c r="I32" s="1131"/>
      <c r="J32" s="1131"/>
      <c r="K32" s="1131"/>
      <c r="L32" s="1131"/>
      <c r="M32" s="1131"/>
      <c r="N32" s="1131"/>
      <c r="O32" s="1131"/>
      <c r="P32" s="1132"/>
      <c r="Q32" s="1136">
        <v>56</v>
      </c>
      <c r="R32" s="1137"/>
      <c r="S32" s="1137"/>
      <c r="T32" s="1137"/>
      <c r="U32" s="1137"/>
      <c r="V32" s="1137">
        <v>56</v>
      </c>
      <c r="W32" s="1137"/>
      <c r="X32" s="1137"/>
      <c r="Y32" s="1137"/>
      <c r="Z32" s="1137"/>
      <c r="AA32" s="1137" t="s">
        <v>594</v>
      </c>
      <c r="AB32" s="1137"/>
      <c r="AC32" s="1137"/>
      <c r="AD32" s="1137"/>
      <c r="AE32" s="1138"/>
      <c r="AF32" s="1112">
        <v>30</v>
      </c>
      <c r="AG32" s="1113"/>
      <c r="AH32" s="1113"/>
      <c r="AI32" s="1113"/>
      <c r="AJ32" s="1114"/>
      <c r="AK32" s="1073">
        <v>46</v>
      </c>
      <c r="AL32" s="1064"/>
      <c r="AM32" s="1064"/>
      <c r="AN32" s="1064"/>
      <c r="AO32" s="1064"/>
      <c r="AP32" s="1064">
        <v>869</v>
      </c>
      <c r="AQ32" s="1064"/>
      <c r="AR32" s="1064"/>
      <c r="AS32" s="1064"/>
      <c r="AT32" s="1064"/>
      <c r="AU32" s="1064">
        <v>745</v>
      </c>
      <c r="AV32" s="1064"/>
      <c r="AW32" s="1064"/>
      <c r="AX32" s="1064"/>
      <c r="AY32" s="1064"/>
      <c r="AZ32" s="1135" t="s">
        <v>600</v>
      </c>
      <c r="BA32" s="1135"/>
      <c r="BB32" s="1135"/>
      <c r="BC32" s="1135"/>
      <c r="BD32" s="1135"/>
      <c r="BE32" s="1125" t="s">
        <v>417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418</v>
      </c>
      <c r="C33" s="1131"/>
      <c r="D33" s="1131"/>
      <c r="E33" s="1131"/>
      <c r="F33" s="1131"/>
      <c r="G33" s="1131"/>
      <c r="H33" s="1131"/>
      <c r="I33" s="1131"/>
      <c r="J33" s="1131"/>
      <c r="K33" s="1131"/>
      <c r="L33" s="1131"/>
      <c r="M33" s="1131"/>
      <c r="N33" s="1131"/>
      <c r="O33" s="1131"/>
      <c r="P33" s="1132"/>
      <c r="Q33" s="1136">
        <v>2048</v>
      </c>
      <c r="R33" s="1137"/>
      <c r="S33" s="1137"/>
      <c r="T33" s="1137"/>
      <c r="U33" s="1137"/>
      <c r="V33" s="1137">
        <v>1990</v>
      </c>
      <c r="W33" s="1137"/>
      <c r="X33" s="1137"/>
      <c r="Y33" s="1137"/>
      <c r="Z33" s="1137"/>
      <c r="AA33" s="1137">
        <v>58</v>
      </c>
      <c r="AB33" s="1137"/>
      <c r="AC33" s="1137"/>
      <c r="AD33" s="1137"/>
      <c r="AE33" s="1138"/>
      <c r="AF33" s="1112">
        <v>32</v>
      </c>
      <c r="AG33" s="1113"/>
      <c r="AH33" s="1113"/>
      <c r="AI33" s="1113"/>
      <c r="AJ33" s="1114"/>
      <c r="AK33" s="1073">
        <v>828</v>
      </c>
      <c r="AL33" s="1064"/>
      <c r="AM33" s="1064"/>
      <c r="AN33" s="1064"/>
      <c r="AO33" s="1064"/>
      <c r="AP33" s="1064">
        <v>9108</v>
      </c>
      <c r="AQ33" s="1064"/>
      <c r="AR33" s="1064"/>
      <c r="AS33" s="1064"/>
      <c r="AT33" s="1064"/>
      <c r="AU33" s="1064">
        <v>8124</v>
      </c>
      <c r="AV33" s="1064"/>
      <c r="AW33" s="1064"/>
      <c r="AX33" s="1064"/>
      <c r="AY33" s="1064"/>
      <c r="AZ33" s="1135" t="s">
        <v>601</v>
      </c>
      <c r="BA33" s="1135"/>
      <c r="BB33" s="1135"/>
      <c r="BC33" s="1135"/>
      <c r="BD33" s="1135"/>
      <c r="BE33" s="1125" t="s">
        <v>419</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420</v>
      </c>
      <c r="C34" s="1131"/>
      <c r="D34" s="1131"/>
      <c r="E34" s="1131"/>
      <c r="F34" s="1131"/>
      <c r="G34" s="1131"/>
      <c r="H34" s="1131"/>
      <c r="I34" s="1131"/>
      <c r="J34" s="1131"/>
      <c r="K34" s="1131"/>
      <c r="L34" s="1131"/>
      <c r="M34" s="1131"/>
      <c r="N34" s="1131"/>
      <c r="O34" s="1131"/>
      <c r="P34" s="1132"/>
      <c r="Q34" s="1136">
        <v>910</v>
      </c>
      <c r="R34" s="1137"/>
      <c r="S34" s="1137"/>
      <c r="T34" s="1137"/>
      <c r="U34" s="1137"/>
      <c r="V34" s="1137">
        <v>880</v>
      </c>
      <c r="W34" s="1137"/>
      <c r="X34" s="1137"/>
      <c r="Y34" s="1137"/>
      <c r="Z34" s="1137"/>
      <c r="AA34" s="1137">
        <v>31</v>
      </c>
      <c r="AB34" s="1137"/>
      <c r="AC34" s="1137"/>
      <c r="AD34" s="1137"/>
      <c r="AE34" s="1138"/>
      <c r="AF34" s="1112">
        <v>31</v>
      </c>
      <c r="AG34" s="1113"/>
      <c r="AH34" s="1113"/>
      <c r="AI34" s="1113"/>
      <c r="AJ34" s="1114"/>
      <c r="AK34" s="1073">
        <v>616</v>
      </c>
      <c r="AL34" s="1064"/>
      <c r="AM34" s="1064"/>
      <c r="AN34" s="1064"/>
      <c r="AO34" s="1064"/>
      <c r="AP34" s="1064">
        <v>4436</v>
      </c>
      <c r="AQ34" s="1064"/>
      <c r="AR34" s="1064"/>
      <c r="AS34" s="1064"/>
      <c r="AT34" s="1064"/>
      <c r="AU34" s="1064">
        <v>4196</v>
      </c>
      <c r="AV34" s="1064"/>
      <c r="AW34" s="1064"/>
      <c r="AX34" s="1064"/>
      <c r="AY34" s="1064"/>
      <c r="AZ34" s="1135" t="s">
        <v>600</v>
      </c>
      <c r="BA34" s="1135"/>
      <c r="BB34" s="1135"/>
      <c r="BC34" s="1135"/>
      <c r="BD34" s="1135"/>
      <c r="BE34" s="1125" t="s">
        <v>421</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422</v>
      </c>
      <c r="C35" s="1131"/>
      <c r="D35" s="1131"/>
      <c r="E35" s="1131"/>
      <c r="F35" s="1131"/>
      <c r="G35" s="1131"/>
      <c r="H35" s="1131"/>
      <c r="I35" s="1131"/>
      <c r="J35" s="1131"/>
      <c r="K35" s="1131"/>
      <c r="L35" s="1131"/>
      <c r="M35" s="1131"/>
      <c r="N35" s="1131"/>
      <c r="O35" s="1131"/>
      <c r="P35" s="1132"/>
      <c r="Q35" s="1136">
        <v>76</v>
      </c>
      <c r="R35" s="1137"/>
      <c r="S35" s="1137"/>
      <c r="T35" s="1137"/>
      <c r="U35" s="1137"/>
      <c r="V35" s="1137">
        <v>72</v>
      </c>
      <c r="W35" s="1137"/>
      <c r="X35" s="1137"/>
      <c r="Y35" s="1137"/>
      <c r="Z35" s="1137"/>
      <c r="AA35" s="1137">
        <v>4</v>
      </c>
      <c r="AB35" s="1137"/>
      <c r="AC35" s="1137"/>
      <c r="AD35" s="1137"/>
      <c r="AE35" s="1138"/>
      <c r="AF35" s="1112">
        <v>4</v>
      </c>
      <c r="AG35" s="1113"/>
      <c r="AH35" s="1113"/>
      <c r="AI35" s="1113"/>
      <c r="AJ35" s="1114"/>
      <c r="AK35" s="1073">
        <v>34</v>
      </c>
      <c r="AL35" s="1064"/>
      <c r="AM35" s="1064"/>
      <c r="AN35" s="1064"/>
      <c r="AO35" s="1064"/>
      <c r="AP35" s="1064">
        <v>201</v>
      </c>
      <c r="AQ35" s="1064"/>
      <c r="AR35" s="1064"/>
      <c r="AS35" s="1064"/>
      <c r="AT35" s="1064"/>
      <c r="AU35" s="1064">
        <v>201</v>
      </c>
      <c r="AV35" s="1064"/>
      <c r="AW35" s="1064"/>
      <c r="AX35" s="1064"/>
      <c r="AY35" s="1064"/>
      <c r="AZ35" s="1135" t="s">
        <v>597</v>
      </c>
      <c r="BA35" s="1135"/>
      <c r="BB35" s="1135"/>
      <c r="BC35" s="1135"/>
      <c r="BD35" s="1135"/>
      <c r="BE35" s="1125" t="s">
        <v>421</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423</v>
      </c>
      <c r="C36" s="1131"/>
      <c r="D36" s="1131"/>
      <c r="E36" s="1131"/>
      <c r="F36" s="1131"/>
      <c r="G36" s="1131"/>
      <c r="H36" s="1131"/>
      <c r="I36" s="1131"/>
      <c r="J36" s="1131"/>
      <c r="K36" s="1131"/>
      <c r="L36" s="1131"/>
      <c r="M36" s="1131"/>
      <c r="N36" s="1131"/>
      <c r="O36" s="1131"/>
      <c r="P36" s="1132"/>
      <c r="Q36" s="1136">
        <v>20</v>
      </c>
      <c r="R36" s="1137"/>
      <c r="S36" s="1137"/>
      <c r="T36" s="1137"/>
      <c r="U36" s="1137"/>
      <c r="V36" s="1137">
        <v>20</v>
      </c>
      <c r="W36" s="1137"/>
      <c r="X36" s="1137"/>
      <c r="Y36" s="1137"/>
      <c r="Z36" s="1137"/>
      <c r="AA36" s="1137" t="s">
        <v>593</v>
      </c>
      <c r="AB36" s="1137"/>
      <c r="AC36" s="1137"/>
      <c r="AD36" s="1137"/>
      <c r="AE36" s="1138"/>
      <c r="AF36" s="1112" t="s">
        <v>130</v>
      </c>
      <c r="AG36" s="1113"/>
      <c r="AH36" s="1113"/>
      <c r="AI36" s="1113"/>
      <c r="AJ36" s="1114"/>
      <c r="AK36" s="1073">
        <v>16</v>
      </c>
      <c r="AL36" s="1064"/>
      <c r="AM36" s="1064"/>
      <c r="AN36" s="1064"/>
      <c r="AO36" s="1064"/>
      <c r="AP36" s="1064">
        <v>35</v>
      </c>
      <c r="AQ36" s="1064"/>
      <c r="AR36" s="1064"/>
      <c r="AS36" s="1064"/>
      <c r="AT36" s="1064"/>
      <c r="AU36" s="1064">
        <v>31</v>
      </c>
      <c r="AV36" s="1064"/>
      <c r="AW36" s="1064"/>
      <c r="AX36" s="1064"/>
      <c r="AY36" s="1064"/>
      <c r="AZ36" s="1135" t="s">
        <v>591</v>
      </c>
      <c r="BA36" s="1135"/>
      <c r="BB36" s="1135"/>
      <c r="BC36" s="1135"/>
      <c r="BD36" s="1135"/>
      <c r="BE36" s="1125" t="s">
        <v>419</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424</v>
      </c>
      <c r="C37" s="1131"/>
      <c r="D37" s="1131"/>
      <c r="E37" s="1131"/>
      <c r="F37" s="1131"/>
      <c r="G37" s="1131"/>
      <c r="H37" s="1131"/>
      <c r="I37" s="1131"/>
      <c r="J37" s="1131"/>
      <c r="K37" s="1131"/>
      <c r="L37" s="1131"/>
      <c r="M37" s="1131"/>
      <c r="N37" s="1131"/>
      <c r="O37" s="1131"/>
      <c r="P37" s="1132"/>
      <c r="Q37" s="1136">
        <v>22</v>
      </c>
      <c r="R37" s="1137"/>
      <c r="S37" s="1137"/>
      <c r="T37" s="1137"/>
      <c r="U37" s="1137"/>
      <c r="V37" s="1137">
        <v>22</v>
      </c>
      <c r="W37" s="1137"/>
      <c r="X37" s="1137"/>
      <c r="Y37" s="1137"/>
      <c r="Z37" s="1137"/>
      <c r="AA37" s="1137" t="s">
        <v>594</v>
      </c>
      <c r="AB37" s="1137"/>
      <c r="AC37" s="1137"/>
      <c r="AD37" s="1137"/>
      <c r="AE37" s="1138"/>
      <c r="AF37" s="1112">
        <v>81</v>
      </c>
      <c r="AG37" s="1113"/>
      <c r="AH37" s="1113"/>
      <c r="AI37" s="1113"/>
      <c r="AJ37" s="1114"/>
      <c r="AK37" s="1073">
        <v>8</v>
      </c>
      <c r="AL37" s="1064"/>
      <c r="AM37" s="1064"/>
      <c r="AN37" s="1064"/>
      <c r="AO37" s="1064"/>
      <c r="AP37" s="1064" t="s">
        <v>595</v>
      </c>
      <c r="AQ37" s="1064"/>
      <c r="AR37" s="1064"/>
      <c r="AS37" s="1064"/>
      <c r="AT37" s="1064"/>
      <c r="AU37" s="1064" t="s">
        <v>597</v>
      </c>
      <c r="AV37" s="1064"/>
      <c r="AW37" s="1064"/>
      <c r="AX37" s="1064"/>
      <c r="AY37" s="1064"/>
      <c r="AZ37" s="1135" t="s">
        <v>592</v>
      </c>
      <c r="BA37" s="1135"/>
      <c r="BB37" s="1135"/>
      <c r="BC37" s="1135"/>
      <c r="BD37" s="1135"/>
      <c r="BE37" s="1125" t="s">
        <v>421</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399</v>
      </c>
      <c r="B63" s="1037" t="s">
        <v>426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2291</v>
      </c>
      <c r="AG63" s="1052"/>
      <c r="AH63" s="1052"/>
      <c r="AI63" s="1052"/>
      <c r="AJ63" s="1123"/>
      <c r="AK63" s="1124"/>
      <c r="AL63" s="1056"/>
      <c r="AM63" s="1056"/>
      <c r="AN63" s="1056"/>
      <c r="AO63" s="1056"/>
      <c r="AP63" s="1052">
        <v>19212</v>
      </c>
      <c r="AQ63" s="1052"/>
      <c r="AR63" s="1052"/>
      <c r="AS63" s="1052"/>
      <c r="AT63" s="1052"/>
      <c r="AU63" s="1052">
        <v>14224</v>
      </c>
      <c r="AV63" s="1052"/>
      <c r="AW63" s="1052"/>
      <c r="AX63" s="1052"/>
      <c r="AY63" s="1052"/>
      <c r="AZ63" s="1118"/>
      <c r="BA63" s="1118"/>
      <c r="BB63" s="1118"/>
      <c r="BC63" s="1118"/>
      <c r="BD63" s="1118"/>
      <c r="BE63" s="1053"/>
      <c r="BF63" s="1053"/>
      <c r="BG63" s="1053"/>
      <c r="BH63" s="1053"/>
      <c r="BI63" s="1054"/>
      <c r="BJ63" s="1119" t="s">
        <v>427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429</v>
      </c>
      <c r="B66" s="1089"/>
      <c r="C66" s="1089"/>
      <c r="D66" s="1089"/>
      <c r="E66" s="1089"/>
      <c r="F66" s="1089"/>
      <c r="G66" s="1089"/>
      <c r="H66" s="1089"/>
      <c r="I66" s="1089"/>
      <c r="J66" s="1089"/>
      <c r="K66" s="1089"/>
      <c r="L66" s="1089"/>
      <c r="M66" s="1089"/>
      <c r="N66" s="1089"/>
      <c r="O66" s="1089"/>
      <c r="P66" s="1090"/>
      <c r="Q66" s="1094" t="s">
        <v>430</v>
      </c>
      <c r="R66" s="1095"/>
      <c r="S66" s="1095"/>
      <c r="T66" s="1095"/>
      <c r="U66" s="1096"/>
      <c r="V66" s="1094" t="s">
        <v>404</v>
      </c>
      <c r="W66" s="1095"/>
      <c r="X66" s="1095"/>
      <c r="Y66" s="1095"/>
      <c r="Z66" s="1096"/>
      <c r="AA66" s="1094" t="s">
        <v>405</v>
      </c>
      <c r="AB66" s="1095"/>
      <c r="AC66" s="1095"/>
      <c r="AD66" s="1095"/>
      <c r="AE66" s="1096"/>
      <c r="AF66" s="1100" t="s">
        <v>431</v>
      </c>
      <c r="AG66" s="1101"/>
      <c r="AH66" s="1101"/>
      <c r="AI66" s="1101"/>
      <c r="AJ66" s="1102"/>
      <c r="AK66" s="1094" t="s">
        <v>432</v>
      </c>
      <c r="AL66" s="1089"/>
      <c r="AM66" s="1089"/>
      <c r="AN66" s="1089"/>
      <c r="AO66" s="1090"/>
      <c r="AP66" s="1094" t="s">
        <v>433</v>
      </c>
      <c r="AQ66" s="1095"/>
      <c r="AR66" s="1095"/>
      <c r="AS66" s="1095"/>
      <c r="AT66" s="1096"/>
      <c r="AU66" s="1094" t="s">
        <v>434</v>
      </c>
      <c r="AV66" s="1095"/>
      <c r="AW66" s="1095"/>
      <c r="AX66" s="1095"/>
      <c r="AY66" s="1096"/>
      <c r="AZ66" s="1094" t="s">
        <v>385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602</v>
      </c>
      <c r="C68" s="1079"/>
      <c r="D68" s="1079"/>
      <c r="E68" s="1079"/>
      <c r="F68" s="1079"/>
      <c r="G68" s="1079"/>
      <c r="H68" s="1079"/>
      <c r="I68" s="1079"/>
      <c r="J68" s="1079"/>
      <c r="K68" s="1079"/>
      <c r="L68" s="1079"/>
      <c r="M68" s="1079"/>
      <c r="N68" s="1079"/>
      <c r="O68" s="1079"/>
      <c r="P68" s="1080"/>
      <c r="Q68" s="1081">
        <v>4815</v>
      </c>
      <c r="R68" s="1075"/>
      <c r="S68" s="1075"/>
      <c r="T68" s="1075"/>
      <c r="U68" s="1075"/>
      <c r="V68" s="1075">
        <v>4517</v>
      </c>
      <c r="W68" s="1075"/>
      <c r="X68" s="1075"/>
      <c r="Y68" s="1075"/>
      <c r="Z68" s="1075"/>
      <c r="AA68" s="1075">
        <v>298</v>
      </c>
      <c r="AB68" s="1075"/>
      <c r="AC68" s="1075"/>
      <c r="AD68" s="1075"/>
      <c r="AE68" s="1075"/>
      <c r="AF68" s="1075">
        <v>144</v>
      </c>
      <c r="AG68" s="1075"/>
      <c r="AH68" s="1075"/>
      <c r="AI68" s="1075"/>
      <c r="AJ68" s="1075"/>
      <c r="AK68" s="1075">
        <v>182</v>
      </c>
      <c r="AL68" s="1075"/>
      <c r="AM68" s="1075"/>
      <c r="AN68" s="1075"/>
      <c r="AO68" s="1075"/>
      <c r="AP68" s="1075">
        <v>608</v>
      </c>
      <c r="AQ68" s="1075"/>
      <c r="AR68" s="1075"/>
      <c r="AS68" s="1075"/>
      <c r="AT68" s="1075"/>
      <c r="AU68" s="1075" t="s">
        <v>593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603</v>
      </c>
      <c r="C69" s="1068"/>
      <c r="D69" s="1068"/>
      <c r="E69" s="1068"/>
      <c r="F69" s="1068"/>
      <c r="G69" s="1068"/>
      <c r="H69" s="1068"/>
      <c r="I69" s="1068"/>
      <c r="J69" s="1068"/>
      <c r="K69" s="1068"/>
      <c r="L69" s="1068"/>
      <c r="M69" s="1068"/>
      <c r="N69" s="1068"/>
      <c r="O69" s="1068"/>
      <c r="P69" s="1069"/>
      <c r="Q69" s="1070">
        <v>1096</v>
      </c>
      <c r="R69" s="1064"/>
      <c r="S69" s="1064"/>
      <c r="T69" s="1064"/>
      <c r="U69" s="1064"/>
      <c r="V69" s="1064">
        <v>873</v>
      </c>
      <c r="W69" s="1064"/>
      <c r="X69" s="1064"/>
      <c r="Y69" s="1064"/>
      <c r="Z69" s="1064"/>
      <c r="AA69" s="1064">
        <v>223</v>
      </c>
      <c r="AB69" s="1064"/>
      <c r="AC69" s="1064"/>
      <c r="AD69" s="1064"/>
      <c r="AE69" s="1064"/>
      <c r="AF69" s="1064">
        <v>526</v>
      </c>
      <c r="AG69" s="1064"/>
      <c r="AH69" s="1064"/>
      <c r="AI69" s="1064"/>
      <c r="AJ69" s="1064"/>
      <c r="AK69" s="1064" t="s">
        <v>593</v>
      </c>
      <c r="AL69" s="1064"/>
      <c r="AM69" s="1064"/>
      <c r="AN69" s="1064"/>
      <c r="AO69" s="1064"/>
      <c r="AP69" s="1064">
        <v>2650</v>
      </c>
      <c r="AQ69" s="1064"/>
      <c r="AR69" s="1064"/>
      <c r="AS69" s="1064"/>
      <c r="AT69" s="1064"/>
      <c r="AU69" s="1064" t="s">
        <v>604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605</v>
      </c>
      <c r="C70" s="1068"/>
      <c r="D70" s="1068"/>
      <c r="E70" s="1068"/>
      <c r="F70" s="1068"/>
      <c r="G70" s="1068"/>
      <c r="H70" s="1068"/>
      <c r="I70" s="1068"/>
      <c r="J70" s="1068"/>
      <c r="K70" s="1068"/>
      <c r="L70" s="1068"/>
      <c r="M70" s="1068"/>
      <c r="N70" s="1068"/>
      <c r="O70" s="1068"/>
      <c r="P70" s="1069"/>
      <c r="Q70" s="1070">
        <v>7032</v>
      </c>
      <c r="R70" s="1064"/>
      <c r="S70" s="1064"/>
      <c r="T70" s="1064"/>
      <c r="U70" s="1064"/>
      <c r="V70" s="1064">
        <v>6827</v>
      </c>
      <c r="W70" s="1064"/>
      <c r="X70" s="1064"/>
      <c r="Y70" s="1064"/>
      <c r="Z70" s="1064"/>
      <c r="AA70" s="1064">
        <v>205</v>
      </c>
      <c r="AB70" s="1064"/>
      <c r="AC70" s="1064"/>
      <c r="AD70" s="1064"/>
      <c r="AE70" s="1064"/>
      <c r="AF70" s="1064" t="s">
        <v>594</v>
      </c>
      <c r="AG70" s="1064"/>
      <c r="AH70" s="1064"/>
      <c r="AI70" s="1064"/>
      <c r="AJ70" s="1064"/>
      <c r="AK70" s="1064">
        <v>15</v>
      </c>
      <c r="AL70" s="1064"/>
      <c r="AM70" s="1064"/>
      <c r="AN70" s="1064"/>
      <c r="AO70" s="1064"/>
      <c r="AP70" s="1064" t="s">
        <v>593</v>
      </c>
      <c r="AQ70" s="1064"/>
      <c r="AR70" s="1064"/>
      <c r="AS70" s="1064"/>
      <c r="AT70" s="1064"/>
      <c r="AU70" s="1064" t="s">
        <v>606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607</v>
      </c>
      <c r="C71" s="1068"/>
      <c r="D71" s="1068"/>
      <c r="E71" s="1068"/>
      <c r="F71" s="1068"/>
      <c r="G71" s="1068"/>
      <c r="H71" s="1068"/>
      <c r="I71" s="1068"/>
      <c r="J71" s="1068"/>
      <c r="K71" s="1068"/>
      <c r="L71" s="1068"/>
      <c r="M71" s="1068"/>
      <c r="N71" s="1068"/>
      <c r="O71" s="1068"/>
      <c r="P71" s="1069"/>
      <c r="Q71" s="1070">
        <v>1625</v>
      </c>
      <c r="R71" s="1064"/>
      <c r="S71" s="1064"/>
      <c r="T71" s="1064"/>
      <c r="U71" s="1064"/>
      <c r="V71" s="1064">
        <v>1624</v>
      </c>
      <c r="W71" s="1064"/>
      <c r="X71" s="1064"/>
      <c r="Y71" s="1064"/>
      <c r="Z71" s="1064"/>
      <c r="AA71" s="1064">
        <v>1</v>
      </c>
      <c r="AB71" s="1064"/>
      <c r="AC71" s="1064"/>
      <c r="AD71" s="1064"/>
      <c r="AE71" s="1064"/>
      <c r="AF71" s="1064" t="s">
        <v>611</v>
      </c>
      <c r="AG71" s="1064"/>
      <c r="AH71" s="1064"/>
      <c r="AI71" s="1064"/>
      <c r="AJ71" s="1064"/>
      <c r="AK71" s="1064" t="s">
        <v>611</v>
      </c>
      <c r="AL71" s="1064"/>
      <c r="AM71" s="1064"/>
      <c r="AN71" s="1064"/>
      <c r="AO71" s="1064"/>
      <c r="AP71" s="1064" t="s">
        <v>613</v>
      </c>
      <c r="AQ71" s="1064"/>
      <c r="AR71" s="1064"/>
      <c r="AS71" s="1064"/>
      <c r="AT71" s="1064"/>
      <c r="AU71" s="1064" t="s">
        <v>614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608</v>
      </c>
      <c r="C72" s="1068"/>
      <c r="D72" s="1068"/>
      <c r="E72" s="1068"/>
      <c r="F72" s="1068"/>
      <c r="G72" s="1068"/>
      <c r="H72" s="1068"/>
      <c r="I72" s="1068"/>
      <c r="J72" s="1068"/>
      <c r="K72" s="1068"/>
      <c r="L72" s="1068"/>
      <c r="M72" s="1068"/>
      <c r="N72" s="1068"/>
      <c r="O72" s="1068"/>
      <c r="P72" s="1069"/>
      <c r="Q72" s="1070">
        <v>1</v>
      </c>
      <c r="R72" s="1064"/>
      <c r="S72" s="1064"/>
      <c r="T72" s="1064"/>
      <c r="U72" s="1064"/>
      <c r="V72" s="1064">
        <v>0</v>
      </c>
      <c r="W72" s="1064"/>
      <c r="X72" s="1064"/>
      <c r="Y72" s="1064"/>
      <c r="Z72" s="1064"/>
      <c r="AA72" s="1064">
        <v>1</v>
      </c>
      <c r="AB72" s="1064"/>
      <c r="AC72" s="1064"/>
      <c r="AD72" s="1064"/>
      <c r="AE72" s="1064"/>
      <c r="AF72" s="1064" t="s">
        <v>590</v>
      </c>
      <c r="AG72" s="1064"/>
      <c r="AH72" s="1064"/>
      <c r="AI72" s="1064"/>
      <c r="AJ72" s="1064"/>
      <c r="AK72" s="1064" t="s">
        <v>612</v>
      </c>
      <c r="AL72" s="1064"/>
      <c r="AM72" s="1064"/>
      <c r="AN72" s="1064"/>
      <c r="AO72" s="1064"/>
      <c r="AP72" s="1064" t="s">
        <v>594</v>
      </c>
      <c r="AQ72" s="1064"/>
      <c r="AR72" s="1064"/>
      <c r="AS72" s="1064"/>
      <c r="AT72" s="1064"/>
      <c r="AU72" s="1064" t="s">
        <v>593</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609</v>
      </c>
      <c r="C73" s="1068"/>
      <c r="D73" s="1068"/>
      <c r="E73" s="1068"/>
      <c r="F73" s="1068"/>
      <c r="G73" s="1068"/>
      <c r="H73" s="1068"/>
      <c r="I73" s="1068"/>
      <c r="J73" s="1068"/>
      <c r="K73" s="1068"/>
      <c r="L73" s="1068"/>
      <c r="M73" s="1068"/>
      <c r="N73" s="1068"/>
      <c r="O73" s="1068"/>
      <c r="P73" s="1069"/>
      <c r="Q73" s="1070">
        <v>65</v>
      </c>
      <c r="R73" s="1064"/>
      <c r="S73" s="1064"/>
      <c r="T73" s="1064"/>
      <c r="U73" s="1064"/>
      <c r="V73" s="1064">
        <v>53</v>
      </c>
      <c r="W73" s="1064"/>
      <c r="X73" s="1064"/>
      <c r="Y73" s="1064"/>
      <c r="Z73" s="1064"/>
      <c r="AA73" s="1064">
        <v>12</v>
      </c>
      <c r="AB73" s="1064"/>
      <c r="AC73" s="1064"/>
      <c r="AD73" s="1064"/>
      <c r="AE73" s="1064"/>
      <c r="AF73" s="1064" t="s">
        <v>606</v>
      </c>
      <c r="AG73" s="1064"/>
      <c r="AH73" s="1064"/>
      <c r="AI73" s="1064"/>
      <c r="AJ73" s="1064"/>
      <c r="AK73" s="1064">
        <v>26</v>
      </c>
      <c r="AL73" s="1064"/>
      <c r="AM73" s="1064"/>
      <c r="AN73" s="1064"/>
      <c r="AO73" s="1064"/>
      <c r="AP73" s="1064" t="s">
        <v>606</v>
      </c>
      <c r="AQ73" s="1064"/>
      <c r="AR73" s="1064"/>
      <c r="AS73" s="1064"/>
      <c r="AT73" s="1064"/>
      <c r="AU73" s="1064" t="s">
        <v>596</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610</v>
      </c>
      <c r="C74" s="1068"/>
      <c r="D74" s="1068"/>
      <c r="E74" s="1068"/>
      <c r="F74" s="1068"/>
      <c r="G74" s="1068"/>
      <c r="H74" s="1068"/>
      <c r="I74" s="1068"/>
      <c r="J74" s="1068"/>
      <c r="K74" s="1068"/>
      <c r="L74" s="1068"/>
      <c r="M74" s="1068"/>
      <c r="N74" s="1068"/>
      <c r="O74" s="1068"/>
      <c r="P74" s="1069"/>
      <c r="Q74" s="1070">
        <v>30</v>
      </c>
      <c r="R74" s="1064"/>
      <c r="S74" s="1064"/>
      <c r="T74" s="1064"/>
      <c r="U74" s="1064"/>
      <c r="V74" s="1064">
        <v>26</v>
      </c>
      <c r="W74" s="1064"/>
      <c r="X74" s="1064"/>
      <c r="Y74" s="1064"/>
      <c r="Z74" s="1064"/>
      <c r="AA74" s="1064">
        <v>4</v>
      </c>
      <c r="AB74" s="1064"/>
      <c r="AC74" s="1064"/>
      <c r="AD74" s="1064"/>
      <c r="AE74" s="1064"/>
      <c r="AF74" s="1064" t="s">
        <v>594</v>
      </c>
      <c r="AG74" s="1064"/>
      <c r="AH74" s="1064"/>
      <c r="AI74" s="1064"/>
      <c r="AJ74" s="1064"/>
      <c r="AK74" s="1064" t="s">
        <v>590</v>
      </c>
      <c r="AL74" s="1064"/>
      <c r="AM74" s="1064"/>
      <c r="AN74" s="1064"/>
      <c r="AO74" s="1064"/>
      <c r="AP74" s="1064" t="s">
        <v>593</v>
      </c>
      <c r="AQ74" s="1064"/>
      <c r="AR74" s="1064"/>
      <c r="AS74" s="1064"/>
      <c r="AT74" s="1064"/>
      <c r="AU74" s="1064" t="s">
        <v>593</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615</v>
      </c>
      <c r="C75" s="1068"/>
      <c r="D75" s="1068"/>
      <c r="E75" s="1068"/>
      <c r="F75" s="1068"/>
      <c r="G75" s="1068"/>
      <c r="H75" s="1068"/>
      <c r="I75" s="1068"/>
      <c r="J75" s="1068"/>
      <c r="K75" s="1068"/>
      <c r="L75" s="1068"/>
      <c r="M75" s="1068"/>
      <c r="N75" s="1068"/>
      <c r="O75" s="1068"/>
      <c r="P75" s="1069"/>
      <c r="Q75" s="1071">
        <v>899</v>
      </c>
      <c r="R75" s="1072"/>
      <c r="S75" s="1072"/>
      <c r="T75" s="1072"/>
      <c r="U75" s="1073"/>
      <c r="V75" s="1074">
        <v>853</v>
      </c>
      <c r="W75" s="1072"/>
      <c r="X75" s="1072"/>
      <c r="Y75" s="1072"/>
      <c r="Z75" s="1073"/>
      <c r="AA75" s="1074">
        <v>46</v>
      </c>
      <c r="AB75" s="1072"/>
      <c r="AC75" s="1072"/>
      <c r="AD75" s="1072"/>
      <c r="AE75" s="1073"/>
      <c r="AF75" s="1074">
        <v>46</v>
      </c>
      <c r="AG75" s="1072"/>
      <c r="AH75" s="1072"/>
      <c r="AI75" s="1072"/>
      <c r="AJ75" s="1073"/>
      <c r="AK75" s="1074">
        <v>0</v>
      </c>
      <c r="AL75" s="1072"/>
      <c r="AM75" s="1072"/>
      <c r="AN75" s="1072"/>
      <c r="AO75" s="1073"/>
      <c r="AP75" s="1074" t="s">
        <v>594</v>
      </c>
      <c r="AQ75" s="1072"/>
      <c r="AR75" s="1072"/>
      <c r="AS75" s="1072"/>
      <c r="AT75" s="1073"/>
      <c r="AU75" s="1074" t="s">
        <v>592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616</v>
      </c>
      <c r="C76" s="1068"/>
      <c r="D76" s="1068"/>
      <c r="E76" s="1068"/>
      <c r="F76" s="1068"/>
      <c r="G76" s="1068"/>
      <c r="H76" s="1068"/>
      <c r="I76" s="1068"/>
      <c r="J76" s="1068"/>
      <c r="K76" s="1068"/>
      <c r="L76" s="1068"/>
      <c r="M76" s="1068"/>
      <c r="N76" s="1068"/>
      <c r="O76" s="1068"/>
      <c r="P76" s="1069"/>
      <c r="Q76" s="1071">
        <v>255217</v>
      </c>
      <c r="R76" s="1072"/>
      <c r="S76" s="1072"/>
      <c r="T76" s="1072"/>
      <c r="U76" s="1073"/>
      <c r="V76" s="1074">
        <v>243412</v>
      </c>
      <c r="W76" s="1072"/>
      <c r="X76" s="1072"/>
      <c r="Y76" s="1072"/>
      <c r="Z76" s="1073"/>
      <c r="AA76" s="1074">
        <v>11805</v>
      </c>
      <c r="AB76" s="1072"/>
      <c r="AC76" s="1072"/>
      <c r="AD76" s="1072"/>
      <c r="AE76" s="1073"/>
      <c r="AF76" s="1074">
        <v>11805</v>
      </c>
      <c r="AG76" s="1072"/>
      <c r="AH76" s="1072"/>
      <c r="AI76" s="1072"/>
      <c r="AJ76" s="1073"/>
      <c r="AK76" s="1074">
        <v>646</v>
      </c>
      <c r="AL76" s="1072"/>
      <c r="AM76" s="1072"/>
      <c r="AN76" s="1072"/>
      <c r="AO76" s="1073"/>
      <c r="AP76" s="1074" t="s">
        <v>593</v>
      </c>
      <c r="AQ76" s="1072"/>
      <c r="AR76" s="1072"/>
      <c r="AS76" s="1072"/>
      <c r="AT76" s="1073"/>
      <c r="AU76" s="1074" t="s">
        <v>604</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617</v>
      </c>
      <c r="C77" s="1068"/>
      <c r="D77" s="1068"/>
      <c r="E77" s="1068"/>
      <c r="F77" s="1068"/>
      <c r="G77" s="1068"/>
      <c r="H77" s="1068"/>
      <c r="I77" s="1068"/>
      <c r="J77" s="1068"/>
      <c r="K77" s="1068"/>
      <c r="L77" s="1068"/>
      <c r="M77" s="1068"/>
      <c r="N77" s="1068"/>
      <c r="O77" s="1068"/>
      <c r="P77" s="1069"/>
      <c r="Q77" s="1071">
        <v>228</v>
      </c>
      <c r="R77" s="1072"/>
      <c r="S77" s="1072"/>
      <c r="T77" s="1072"/>
      <c r="U77" s="1073"/>
      <c r="V77" s="1074">
        <v>228</v>
      </c>
      <c r="W77" s="1072"/>
      <c r="X77" s="1072"/>
      <c r="Y77" s="1072"/>
      <c r="Z77" s="1073"/>
      <c r="AA77" s="1074" t="s">
        <v>636</v>
      </c>
      <c r="AB77" s="1072"/>
      <c r="AC77" s="1072"/>
      <c r="AD77" s="1072"/>
      <c r="AE77" s="1073"/>
      <c r="AF77" s="1074" t="s">
        <v>635</v>
      </c>
      <c r="AG77" s="1072"/>
      <c r="AH77" s="1072"/>
      <c r="AI77" s="1072"/>
      <c r="AJ77" s="1073"/>
      <c r="AK77" s="1074">
        <v>8</v>
      </c>
      <c r="AL77" s="1072"/>
      <c r="AM77" s="1072"/>
      <c r="AN77" s="1072"/>
      <c r="AO77" s="1073"/>
      <c r="AP77" s="1074" t="s">
        <v>633</v>
      </c>
      <c r="AQ77" s="1072"/>
      <c r="AR77" s="1072"/>
      <c r="AS77" s="1072"/>
      <c r="AT77" s="1073"/>
      <c r="AU77" s="1074" t="s">
        <v>637</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399</v>
      </c>
      <c r="B88" s="1037" t="s">
        <v>435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12521</v>
      </c>
      <c r="AG88" s="1052"/>
      <c r="AH88" s="1052"/>
      <c r="AI88" s="1052"/>
      <c r="AJ88" s="1052"/>
      <c r="AK88" s="1056"/>
      <c r="AL88" s="1056"/>
      <c r="AM88" s="1056"/>
      <c r="AN88" s="1056"/>
      <c r="AO88" s="1056"/>
      <c r="AP88" s="1052">
        <v>3258</v>
      </c>
      <c r="AQ88" s="1052"/>
      <c r="AR88" s="1052"/>
      <c r="AS88" s="1052"/>
      <c r="AT88" s="1052"/>
      <c r="AU88" s="1052" t="s">
        <v>622</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399</v>
      </c>
      <c r="BR102" s="1037" t="s">
        <v>436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47</v>
      </c>
      <c r="CS102" s="1044"/>
      <c r="CT102" s="1044"/>
      <c r="CU102" s="1044"/>
      <c r="CV102" s="1045"/>
      <c r="CW102" s="1043">
        <v>22</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441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442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443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444</v>
      </c>
      <c r="AB109" s="987"/>
      <c r="AC109" s="987"/>
      <c r="AD109" s="987"/>
      <c r="AE109" s="988"/>
      <c r="AF109" s="989" t="s">
        <v>315</v>
      </c>
      <c r="AG109" s="987"/>
      <c r="AH109" s="987"/>
      <c r="AI109" s="987"/>
      <c r="AJ109" s="988"/>
      <c r="AK109" s="989" t="s">
        <v>314</v>
      </c>
      <c r="AL109" s="987"/>
      <c r="AM109" s="987"/>
      <c r="AN109" s="987"/>
      <c r="AO109" s="988"/>
      <c r="AP109" s="989" t="s">
        <v>445</v>
      </c>
      <c r="AQ109" s="987"/>
      <c r="AR109" s="987"/>
      <c r="AS109" s="987"/>
      <c r="AT109" s="1018"/>
      <c r="AU109" s="986" t="s">
        <v>443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444</v>
      </c>
      <c r="BR109" s="987"/>
      <c r="BS109" s="987"/>
      <c r="BT109" s="987"/>
      <c r="BU109" s="988"/>
      <c r="BV109" s="989" t="s">
        <v>315</v>
      </c>
      <c r="BW109" s="987"/>
      <c r="BX109" s="987"/>
      <c r="BY109" s="987"/>
      <c r="BZ109" s="988"/>
      <c r="CA109" s="989" t="s">
        <v>314</v>
      </c>
      <c r="CB109" s="987"/>
      <c r="CC109" s="987"/>
      <c r="CD109" s="987"/>
      <c r="CE109" s="988"/>
      <c r="CF109" s="1025" t="s">
        <v>445</v>
      </c>
      <c r="CG109" s="1025"/>
      <c r="CH109" s="1025"/>
      <c r="CI109" s="1025"/>
      <c r="CJ109" s="1025"/>
      <c r="CK109" s="989" t="s">
        <v>446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444</v>
      </c>
      <c r="DH109" s="987"/>
      <c r="DI109" s="987"/>
      <c r="DJ109" s="987"/>
      <c r="DK109" s="988"/>
      <c r="DL109" s="989" t="s">
        <v>315</v>
      </c>
      <c r="DM109" s="987"/>
      <c r="DN109" s="987"/>
      <c r="DO109" s="987"/>
      <c r="DP109" s="988"/>
      <c r="DQ109" s="989" t="s">
        <v>314</v>
      </c>
      <c r="DR109" s="987"/>
      <c r="DS109" s="987"/>
      <c r="DT109" s="987"/>
      <c r="DU109" s="988"/>
      <c r="DV109" s="989" t="s">
        <v>445</v>
      </c>
      <c r="DW109" s="987"/>
      <c r="DX109" s="987"/>
      <c r="DY109" s="987"/>
      <c r="DZ109" s="1018"/>
    </row>
    <row r="110" spans="1:131" s="247" customFormat="1" ht="26.25" customHeight="1" x14ac:dyDescent="0.15">
      <c r="A110" s="889" t="s">
        <v>447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3296961</v>
      </c>
      <c r="AB110" s="980"/>
      <c r="AC110" s="980"/>
      <c r="AD110" s="980"/>
      <c r="AE110" s="981"/>
      <c r="AF110" s="982">
        <v>3225692</v>
      </c>
      <c r="AG110" s="980"/>
      <c r="AH110" s="980"/>
      <c r="AI110" s="980"/>
      <c r="AJ110" s="981"/>
      <c r="AK110" s="982">
        <v>3172560</v>
      </c>
      <c r="AL110" s="980"/>
      <c r="AM110" s="980"/>
      <c r="AN110" s="980"/>
      <c r="AO110" s="981"/>
      <c r="AP110" s="983">
        <v>22.6</v>
      </c>
      <c r="AQ110" s="984"/>
      <c r="AR110" s="984"/>
      <c r="AS110" s="984"/>
      <c r="AT110" s="985"/>
      <c r="AU110" s="1019" t="s">
        <v>73</v>
      </c>
      <c r="AV110" s="1020"/>
      <c r="AW110" s="1020"/>
      <c r="AX110" s="1020"/>
      <c r="AY110" s="1020"/>
      <c r="AZ110" s="945" t="s">
        <v>448</v>
      </c>
      <c r="BA110" s="890"/>
      <c r="BB110" s="890"/>
      <c r="BC110" s="890"/>
      <c r="BD110" s="890"/>
      <c r="BE110" s="890"/>
      <c r="BF110" s="890"/>
      <c r="BG110" s="890"/>
      <c r="BH110" s="890"/>
      <c r="BI110" s="890"/>
      <c r="BJ110" s="890"/>
      <c r="BK110" s="890"/>
      <c r="BL110" s="890"/>
      <c r="BM110" s="890"/>
      <c r="BN110" s="890"/>
      <c r="BO110" s="890"/>
      <c r="BP110" s="891"/>
      <c r="BQ110" s="946">
        <v>36381800</v>
      </c>
      <c r="BR110" s="927"/>
      <c r="BS110" s="927"/>
      <c r="BT110" s="927"/>
      <c r="BU110" s="927"/>
      <c r="BV110" s="927">
        <v>36622987</v>
      </c>
      <c r="BW110" s="927"/>
      <c r="BX110" s="927"/>
      <c r="BY110" s="927"/>
      <c r="BZ110" s="927"/>
      <c r="CA110" s="927">
        <v>35935959</v>
      </c>
      <c r="CB110" s="927"/>
      <c r="CC110" s="927"/>
      <c r="CD110" s="927"/>
      <c r="CE110" s="927"/>
      <c r="CF110" s="951">
        <v>256.39999999999998</v>
      </c>
      <c r="CG110" s="952"/>
      <c r="CH110" s="952"/>
      <c r="CI110" s="952"/>
      <c r="CJ110" s="952"/>
      <c r="CK110" s="1015" t="s">
        <v>449</v>
      </c>
      <c r="CL110" s="901"/>
      <c r="CM110" s="976" t="s">
        <v>450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130</v>
      </c>
      <c r="DH110" s="927"/>
      <c r="DI110" s="927"/>
      <c r="DJ110" s="927"/>
      <c r="DK110" s="927"/>
      <c r="DL110" s="927" t="s">
        <v>451</v>
      </c>
      <c r="DM110" s="927"/>
      <c r="DN110" s="927"/>
      <c r="DO110" s="927"/>
      <c r="DP110" s="927"/>
      <c r="DQ110" s="927" t="s">
        <v>451</v>
      </c>
      <c r="DR110" s="927"/>
      <c r="DS110" s="927"/>
      <c r="DT110" s="927"/>
      <c r="DU110" s="927"/>
      <c r="DV110" s="928" t="s">
        <v>451</v>
      </c>
      <c r="DW110" s="928"/>
      <c r="DX110" s="928"/>
      <c r="DY110" s="928"/>
      <c r="DZ110" s="929"/>
    </row>
    <row r="111" spans="1:131" s="247" customFormat="1" ht="26.25" customHeight="1" x14ac:dyDescent="0.15">
      <c r="A111" s="856" t="s">
        <v>452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451</v>
      </c>
      <c r="AB111" s="1008"/>
      <c r="AC111" s="1008"/>
      <c r="AD111" s="1008"/>
      <c r="AE111" s="1009"/>
      <c r="AF111" s="1010" t="s">
        <v>451</v>
      </c>
      <c r="AG111" s="1008"/>
      <c r="AH111" s="1008"/>
      <c r="AI111" s="1008"/>
      <c r="AJ111" s="1009"/>
      <c r="AK111" s="1010" t="s">
        <v>451</v>
      </c>
      <c r="AL111" s="1008"/>
      <c r="AM111" s="1008"/>
      <c r="AN111" s="1008"/>
      <c r="AO111" s="1009"/>
      <c r="AP111" s="1011" t="s">
        <v>451</v>
      </c>
      <c r="AQ111" s="1012"/>
      <c r="AR111" s="1012"/>
      <c r="AS111" s="1012"/>
      <c r="AT111" s="1013"/>
      <c r="AU111" s="1021"/>
      <c r="AV111" s="1022"/>
      <c r="AW111" s="1022"/>
      <c r="AX111" s="1022"/>
      <c r="AY111" s="1022"/>
      <c r="AZ111" s="897" t="s">
        <v>453</v>
      </c>
      <c r="BA111" s="832"/>
      <c r="BB111" s="832"/>
      <c r="BC111" s="832"/>
      <c r="BD111" s="832"/>
      <c r="BE111" s="832"/>
      <c r="BF111" s="832"/>
      <c r="BG111" s="832"/>
      <c r="BH111" s="832"/>
      <c r="BI111" s="832"/>
      <c r="BJ111" s="832"/>
      <c r="BK111" s="832"/>
      <c r="BL111" s="832"/>
      <c r="BM111" s="832"/>
      <c r="BN111" s="832"/>
      <c r="BO111" s="832"/>
      <c r="BP111" s="833"/>
      <c r="BQ111" s="898">
        <v>271110</v>
      </c>
      <c r="BR111" s="899"/>
      <c r="BS111" s="899"/>
      <c r="BT111" s="899"/>
      <c r="BU111" s="899"/>
      <c r="BV111" s="899">
        <v>234033</v>
      </c>
      <c r="BW111" s="899"/>
      <c r="BX111" s="899"/>
      <c r="BY111" s="899"/>
      <c r="BZ111" s="899"/>
      <c r="CA111" s="899">
        <v>208607</v>
      </c>
      <c r="CB111" s="899"/>
      <c r="CC111" s="899"/>
      <c r="CD111" s="899"/>
      <c r="CE111" s="899"/>
      <c r="CF111" s="960">
        <v>1.5</v>
      </c>
      <c r="CG111" s="961"/>
      <c r="CH111" s="961"/>
      <c r="CI111" s="961"/>
      <c r="CJ111" s="961"/>
      <c r="CK111" s="1016"/>
      <c r="CL111" s="903"/>
      <c r="CM111" s="906" t="s">
        <v>454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451</v>
      </c>
      <c r="DH111" s="899"/>
      <c r="DI111" s="899"/>
      <c r="DJ111" s="899"/>
      <c r="DK111" s="899"/>
      <c r="DL111" s="899" t="s">
        <v>451</v>
      </c>
      <c r="DM111" s="899"/>
      <c r="DN111" s="899"/>
      <c r="DO111" s="899"/>
      <c r="DP111" s="899"/>
      <c r="DQ111" s="899" t="s">
        <v>451</v>
      </c>
      <c r="DR111" s="899"/>
      <c r="DS111" s="899"/>
      <c r="DT111" s="899"/>
      <c r="DU111" s="899"/>
      <c r="DV111" s="876" t="s">
        <v>451</v>
      </c>
      <c r="DW111" s="876"/>
      <c r="DX111" s="876"/>
      <c r="DY111" s="876"/>
      <c r="DZ111" s="877"/>
    </row>
    <row r="112" spans="1:131" s="247" customFormat="1" ht="26.25" customHeight="1" x14ac:dyDescent="0.15">
      <c r="A112" s="1001" t="s">
        <v>455</v>
      </c>
      <c r="B112" s="1002"/>
      <c r="C112" s="832" t="s">
        <v>456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130</v>
      </c>
      <c r="AB112" s="862"/>
      <c r="AC112" s="862"/>
      <c r="AD112" s="862"/>
      <c r="AE112" s="863"/>
      <c r="AF112" s="864" t="s">
        <v>130</v>
      </c>
      <c r="AG112" s="862"/>
      <c r="AH112" s="862"/>
      <c r="AI112" s="862"/>
      <c r="AJ112" s="863"/>
      <c r="AK112" s="864" t="s">
        <v>130</v>
      </c>
      <c r="AL112" s="862"/>
      <c r="AM112" s="862"/>
      <c r="AN112" s="862"/>
      <c r="AO112" s="863"/>
      <c r="AP112" s="909" t="s">
        <v>130</v>
      </c>
      <c r="AQ112" s="910"/>
      <c r="AR112" s="910"/>
      <c r="AS112" s="910"/>
      <c r="AT112" s="911"/>
      <c r="AU112" s="1021"/>
      <c r="AV112" s="1022"/>
      <c r="AW112" s="1022"/>
      <c r="AX112" s="1022"/>
      <c r="AY112" s="1022"/>
      <c r="AZ112" s="897" t="s">
        <v>457</v>
      </c>
      <c r="BA112" s="832"/>
      <c r="BB112" s="832"/>
      <c r="BC112" s="832"/>
      <c r="BD112" s="832"/>
      <c r="BE112" s="832"/>
      <c r="BF112" s="832"/>
      <c r="BG112" s="832"/>
      <c r="BH112" s="832"/>
      <c r="BI112" s="832"/>
      <c r="BJ112" s="832"/>
      <c r="BK112" s="832"/>
      <c r="BL112" s="832"/>
      <c r="BM112" s="832"/>
      <c r="BN112" s="832"/>
      <c r="BO112" s="832"/>
      <c r="BP112" s="833"/>
      <c r="BQ112" s="898">
        <v>14079658</v>
      </c>
      <c r="BR112" s="899"/>
      <c r="BS112" s="899"/>
      <c r="BT112" s="899"/>
      <c r="BU112" s="899"/>
      <c r="BV112" s="899">
        <v>14222700</v>
      </c>
      <c r="BW112" s="899"/>
      <c r="BX112" s="899"/>
      <c r="BY112" s="899"/>
      <c r="BZ112" s="899"/>
      <c r="CA112" s="899">
        <v>14224251</v>
      </c>
      <c r="CB112" s="899"/>
      <c r="CC112" s="899"/>
      <c r="CD112" s="899"/>
      <c r="CE112" s="899"/>
      <c r="CF112" s="960">
        <v>101.5</v>
      </c>
      <c r="CG112" s="961"/>
      <c r="CH112" s="961"/>
      <c r="CI112" s="961"/>
      <c r="CJ112" s="961"/>
      <c r="CK112" s="1016"/>
      <c r="CL112" s="903"/>
      <c r="CM112" s="906" t="s">
        <v>458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130</v>
      </c>
      <c r="DH112" s="899"/>
      <c r="DI112" s="899"/>
      <c r="DJ112" s="899"/>
      <c r="DK112" s="899"/>
      <c r="DL112" s="899" t="s">
        <v>130</v>
      </c>
      <c r="DM112" s="899"/>
      <c r="DN112" s="899"/>
      <c r="DO112" s="899"/>
      <c r="DP112" s="899"/>
      <c r="DQ112" s="899" t="s">
        <v>130</v>
      </c>
      <c r="DR112" s="899"/>
      <c r="DS112" s="899"/>
      <c r="DT112" s="899"/>
      <c r="DU112" s="899"/>
      <c r="DV112" s="876" t="s">
        <v>130</v>
      </c>
      <c r="DW112" s="876"/>
      <c r="DX112" s="876"/>
      <c r="DY112" s="876"/>
      <c r="DZ112" s="877"/>
    </row>
    <row r="113" spans="1:130" s="247" customFormat="1" ht="26.25" customHeight="1" x14ac:dyDescent="0.15">
      <c r="A113" s="1003"/>
      <c r="B113" s="1004"/>
      <c r="C113" s="832" t="s">
        <v>459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1440459</v>
      </c>
      <c r="AB113" s="1008"/>
      <c r="AC113" s="1008"/>
      <c r="AD113" s="1008"/>
      <c r="AE113" s="1009"/>
      <c r="AF113" s="1010">
        <v>1382812</v>
      </c>
      <c r="AG113" s="1008"/>
      <c r="AH113" s="1008"/>
      <c r="AI113" s="1008"/>
      <c r="AJ113" s="1009"/>
      <c r="AK113" s="1010">
        <v>1483311</v>
      </c>
      <c r="AL113" s="1008"/>
      <c r="AM113" s="1008"/>
      <c r="AN113" s="1008"/>
      <c r="AO113" s="1009"/>
      <c r="AP113" s="1011">
        <v>10.6</v>
      </c>
      <c r="AQ113" s="1012"/>
      <c r="AR113" s="1012"/>
      <c r="AS113" s="1012"/>
      <c r="AT113" s="1013"/>
      <c r="AU113" s="1021"/>
      <c r="AV113" s="1022"/>
      <c r="AW113" s="1022"/>
      <c r="AX113" s="1022"/>
      <c r="AY113" s="1022"/>
      <c r="AZ113" s="897" t="s">
        <v>460</v>
      </c>
      <c r="BA113" s="832"/>
      <c r="BB113" s="832"/>
      <c r="BC113" s="832"/>
      <c r="BD113" s="832"/>
      <c r="BE113" s="832"/>
      <c r="BF113" s="832"/>
      <c r="BG113" s="832"/>
      <c r="BH113" s="832"/>
      <c r="BI113" s="832"/>
      <c r="BJ113" s="832"/>
      <c r="BK113" s="832"/>
      <c r="BL113" s="832"/>
      <c r="BM113" s="832"/>
      <c r="BN113" s="832"/>
      <c r="BO113" s="832"/>
      <c r="BP113" s="833"/>
      <c r="BQ113" s="898">
        <v>181340</v>
      </c>
      <c r="BR113" s="899"/>
      <c r="BS113" s="899"/>
      <c r="BT113" s="899"/>
      <c r="BU113" s="899"/>
      <c r="BV113" s="899">
        <v>178196</v>
      </c>
      <c r="BW113" s="899"/>
      <c r="BX113" s="899"/>
      <c r="BY113" s="899"/>
      <c r="BZ113" s="899"/>
      <c r="CA113" s="899">
        <v>242576</v>
      </c>
      <c r="CB113" s="899"/>
      <c r="CC113" s="899"/>
      <c r="CD113" s="899"/>
      <c r="CE113" s="899"/>
      <c r="CF113" s="960">
        <v>1.7</v>
      </c>
      <c r="CG113" s="961"/>
      <c r="CH113" s="961"/>
      <c r="CI113" s="961"/>
      <c r="CJ113" s="961"/>
      <c r="CK113" s="1016"/>
      <c r="CL113" s="903"/>
      <c r="CM113" s="906" t="s">
        <v>461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130</v>
      </c>
      <c r="DH113" s="862"/>
      <c r="DI113" s="862"/>
      <c r="DJ113" s="862"/>
      <c r="DK113" s="863"/>
      <c r="DL113" s="864" t="s">
        <v>130</v>
      </c>
      <c r="DM113" s="862"/>
      <c r="DN113" s="862"/>
      <c r="DO113" s="862"/>
      <c r="DP113" s="863"/>
      <c r="DQ113" s="864" t="s">
        <v>130</v>
      </c>
      <c r="DR113" s="862"/>
      <c r="DS113" s="862"/>
      <c r="DT113" s="862"/>
      <c r="DU113" s="863"/>
      <c r="DV113" s="909" t="s">
        <v>130</v>
      </c>
      <c r="DW113" s="910"/>
      <c r="DX113" s="910"/>
      <c r="DY113" s="910"/>
      <c r="DZ113" s="911"/>
    </row>
    <row r="114" spans="1:130" s="247" customFormat="1" ht="26.25" customHeight="1" x14ac:dyDescent="0.15">
      <c r="A114" s="1003"/>
      <c r="B114" s="1004"/>
      <c r="C114" s="832" t="s">
        <v>462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145099</v>
      </c>
      <c r="AB114" s="862"/>
      <c r="AC114" s="862"/>
      <c r="AD114" s="862"/>
      <c r="AE114" s="863"/>
      <c r="AF114" s="864">
        <v>86121</v>
      </c>
      <c r="AG114" s="862"/>
      <c r="AH114" s="862"/>
      <c r="AI114" s="862"/>
      <c r="AJ114" s="863"/>
      <c r="AK114" s="864">
        <v>33943</v>
      </c>
      <c r="AL114" s="862"/>
      <c r="AM114" s="862"/>
      <c r="AN114" s="862"/>
      <c r="AO114" s="863"/>
      <c r="AP114" s="909">
        <v>0.2</v>
      </c>
      <c r="AQ114" s="910"/>
      <c r="AR114" s="910"/>
      <c r="AS114" s="910"/>
      <c r="AT114" s="911"/>
      <c r="AU114" s="1021"/>
      <c r="AV114" s="1022"/>
      <c r="AW114" s="1022"/>
      <c r="AX114" s="1022"/>
      <c r="AY114" s="1022"/>
      <c r="AZ114" s="897" t="s">
        <v>463</v>
      </c>
      <c r="BA114" s="832"/>
      <c r="BB114" s="832"/>
      <c r="BC114" s="832"/>
      <c r="BD114" s="832"/>
      <c r="BE114" s="832"/>
      <c r="BF114" s="832"/>
      <c r="BG114" s="832"/>
      <c r="BH114" s="832"/>
      <c r="BI114" s="832"/>
      <c r="BJ114" s="832"/>
      <c r="BK114" s="832"/>
      <c r="BL114" s="832"/>
      <c r="BM114" s="832"/>
      <c r="BN114" s="832"/>
      <c r="BO114" s="832"/>
      <c r="BP114" s="833"/>
      <c r="BQ114" s="898">
        <v>3856519</v>
      </c>
      <c r="BR114" s="899"/>
      <c r="BS114" s="899"/>
      <c r="BT114" s="899"/>
      <c r="BU114" s="899"/>
      <c r="BV114" s="899">
        <v>3809658</v>
      </c>
      <c r="BW114" s="899"/>
      <c r="BX114" s="899"/>
      <c r="BY114" s="899"/>
      <c r="BZ114" s="899"/>
      <c r="CA114" s="899">
        <v>3569273</v>
      </c>
      <c r="CB114" s="899"/>
      <c r="CC114" s="899"/>
      <c r="CD114" s="899"/>
      <c r="CE114" s="899"/>
      <c r="CF114" s="960">
        <v>25.5</v>
      </c>
      <c r="CG114" s="961"/>
      <c r="CH114" s="961"/>
      <c r="CI114" s="961"/>
      <c r="CJ114" s="961"/>
      <c r="CK114" s="1016"/>
      <c r="CL114" s="903"/>
      <c r="CM114" s="906" t="s">
        <v>464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130</v>
      </c>
      <c r="DH114" s="862"/>
      <c r="DI114" s="862"/>
      <c r="DJ114" s="862"/>
      <c r="DK114" s="863"/>
      <c r="DL114" s="864" t="s">
        <v>130</v>
      </c>
      <c r="DM114" s="862"/>
      <c r="DN114" s="862"/>
      <c r="DO114" s="862"/>
      <c r="DP114" s="863"/>
      <c r="DQ114" s="864" t="s">
        <v>451</v>
      </c>
      <c r="DR114" s="862"/>
      <c r="DS114" s="862"/>
      <c r="DT114" s="862"/>
      <c r="DU114" s="863"/>
      <c r="DV114" s="909" t="s">
        <v>130</v>
      </c>
      <c r="DW114" s="910"/>
      <c r="DX114" s="910"/>
      <c r="DY114" s="910"/>
      <c r="DZ114" s="911"/>
    </row>
    <row r="115" spans="1:130" s="247" customFormat="1" ht="26.25" customHeight="1" x14ac:dyDescent="0.15">
      <c r="A115" s="1003"/>
      <c r="B115" s="1004"/>
      <c r="C115" s="832" t="s">
        <v>465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36828</v>
      </c>
      <c r="AB115" s="1008"/>
      <c r="AC115" s="1008"/>
      <c r="AD115" s="1008"/>
      <c r="AE115" s="1009"/>
      <c r="AF115" s="1010">
        <v>37520</v>
      </c>
      <c r="AG115" s="1008"/>
      <c r="AH115" s="1008"/>
      <c r="AI115" s="1008"/>
      <c r="AJ115" s="1009"/>
      <c r="AK115" s="1010">
        <v>25590</v>
      </c>
      <c r="AL115" s="1008"/>
      <c r="AM115" s="1008"/>
      <c r="AN115" s="1008"/>
      <c r="AO115" s="1009"/>
      <c r="AP115" s="1011">
        <v>0.2</v>
      </c>
      <c r="AQ115" s="1012"/>
      <c r="AR115" s="1012"/>
      <c r="AS115" s="1012"/>
      <c r="AT115" s="1013"/>
      <c r="AU115" s="1021"/>
      <c r="AV115" s="1022"/>
      <c r="AW115" s="1022"/>
      <c r="AX115" s="1022"/>
      <c r="AY115" s="1022"/>
      <c r="AZ115" s="897" t="s">
        <v>466</v>
      </c>
      <c r="BA115" s="832"/>
      <c r="BB115" s="832"/>
      <c r="BC115" s="832"/>
      <c r="BD115" s="832"/>
      <c r="BE115" s="832"/>
      <c r="BF115" s="832"/>
      <c r="BG115" s="832"/>
      <c r="BH115" s="832"/>
      <c r="BI115" s="832"/>
      <c r="BJ115" s="832"/>
      <c r="BK115" s="832"/>
      <c r="BL115" s="832"/>
      <c r="BM115" s="832"/>
      <c r="BN115" s="832"/>
      <c r="BO115" s="832"/>
      <c r="BP115" s="833"/>
      <c r="BQ115" s="898">
        <v>5348</v>
      </c>
      <c r="BR115" s="899"/>
      <c r="BS115" s="899"/>
      <c r="BT115" s="899"/>
      <c r="BU115" s="899"/>
      <c r="BV115" s="899">
        <v>1962</v>
      </c>
      <c r="BW115" s="899"/>
      <c r="BX115" s="899"/>
      <c r="BY115" s="899"/>
      <c r="BZ115" s="899"/>
      <c r="CA115" s="899" t="s">
        <v>130</v>
      </c>
      <c r="CB115" s="899"/>
      <c r="CC115" s="899"/>
      <c r="CD115" s="899"/>
      <c r="CE115" s="899"/>
      <c r="CF115" s="960" t="s">
        <v>130</v>
      </c>
      <c r="CG115" s="961"/>
      <c r="CH115" s="961"/>
      <c r="CI115" s="961"/>
      <c r="CJ115" s="961"/>
      <c r="CK115" s="1016"/>
      <c r="CL115" s="903"/>
      <c r="CM115" s="897" t="s">
        <v>467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130</v>
      </c>
      <c r="DH115" s="862"/>
      <c r="DI115" s="862"/>
      <c r="DJ115" s="862"/>
      <c r="DK115" s="863"/>
      <c r="DL115" s="864" t="s">
        <v>130</v>
      </c>
      <c r="DM115" s="862"/>
      <c r="DN115" s="862"/>
      <c r="DO115" s="862"/>
      <c r="DP115" s="863"/>
      <c r="DQ115" s="864" t="s">
        <v>130</v>
      </c>
      <c r="DR115" s="862"/>
      <c r="DS115" s="862"/>
      <c r="DT115" s="862"/>
      <c r="DU115" s="863"/>
      <c r="DV115" s="909" t="s">
        <v>130</v>
      </c>
      <c r="DW115" s="910"/>
      <c r="DX115" s="910"/>
      <c r="DY115" s="910"/>
      <c r="DZ115" s="911"/>
    </row>
    <row r="116" spans="1:130" s="247" customFormat="1" ht="26.25" customHeight="1" x14ac:dyDescent="0.15">
      <c r="A116" s="1005"/>
      <c r="B116" s="1006"/>
      <c r="C116" s="965" t="s">
        <v>468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132</v>
      </c>
      <c r="AB116" s="862"/>
      <c r="AC116" s="862"/>
      <c r="AD116" s="862"/>
      <c r="AE116" s="863"/>
      <c r="AF116" s="864">
        <v>176</v>
      </c>
      <c r="AG116" s="862"/>
      <c r="AH116" s="862"/>
      <c r="AI116" s="862"/>
      <c r="AJ116" s="863"/>
      <c r="AK116" s="864">
        <v>364</v>
      </c>
      <c r="AL116" s="862"/>
      <c r="AM116" s="862"/>
      <c r="AN116" s="862"/>
      <c r="AO116" s="863"/>
      <c r="AP116" s="909">
        <v>0</v>
      </c>
      <c r="AQ116" s="910"/>
      <c r="AR116" s="910"/>
      <c r="AS116" s="910"/>
      <c r="AT116" s="911"/>
      <c r="AU116" s="1021"/>
      <c r="AV116" s="1022"/>
      <c r="AW116" s="1022"/>
      <c r="AX116" s="1022"/>
      <c r="AY116" s="1022"/>
      <c r="AZ116" s="948" t="s">
        <v>469</v>
      </c>
      <c r="BA116" s="949"/>
      <c r="BB116" s="949"/>
      <c r="BC116" s="949"/>
      <c r="BD116" s="949"/>
      <c r="BE116" s="949"/>
      <c r="BF116" s="949"/>
      <c r="BG116" s="949"/>
      <c r="BH116" s="949"/>
      <c r="BI116" s="949"/>
      <c r="BJ116" s="949"/>
      <c r="BK116" s="949"/>
      <c r="BL116" s="949"/>
      <c r="BM116" s="949"/>
      <c r="BN116" s="949"/>
      <c r="BO116" s="949"/>
      <c r="BP116" s="950"/>
      <c r="BQ116" s="898" t="s">
        <v>130</v>
      </c>
      <c r="BR116" s="899"/>
      <c r="BS116" s="899"/>
      <c r="BT116" s="899"/>
      <c r="BU116" s="899"/>
      <c r="BV116" s="899" t="s">
        <v>130</v>
      </c>
      <c r="BW116" s="899"/>
      <c r="BX116" s="899"/>
      <c r="BY116" s="899"/>
      <c r="BZ116" s="899"/>
      <c r="CA116" s="899" t="s">
        <v>130</v>
      </c>
      <c r="CB116" s="899"/>
      <c r="CC116" s="899"/>
      <c r="CD116" s="899"/>
      <c r="CE116" s="899"/>
      <c r="CF116" s="960" t="s">
        <v>130</v>
      </c>
      <c r="CG116" s="961"/>
      <c r="CH116" s="961"/>
      <c r="CI116" s="961"/>
      <c r="CJ116" s="961"/>
      <c r="CK116" s="1016"/>
      <c r="CL116" s="903"/>
      <c r="CM116" s="906" t="s">
        <v>470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91933</v>
      </c>
      <c r="DH116" s="862"/>
      <c r="DI116" s="862"/>
      <c r="DJ116" s="862"/>
      <c r="DK116" s="863"/>
      <c r="DL116" s="864">
        <v>70167</v>
      </c>
      <c r="DM116" s="862"/>
      <c r="DN116" s="862"/>
      <c r="DO116" s="862"/>
      <c r="DP116" s="863"/>
      <c r="DQ116" s="864">
        <v>58470</v>
      </c>
      <c r="DR116" s="862"/>
      <c r="DS116" s="862"/>
      <c r="DT116" s="862"/>
      <c r="DU116" s="863"/>
      <c r="DV116" s="909">
        <v>0.4</v>
      </c>
      <c r="DW116" s="910"/>
      <c r="DX116" s="910"/>
      <c r="DY116" s="910"/>
      <c r="DZ116" s="911"/>
    </row>
    <row r="117" spans="1:130" s="247" customFormat="1" ht="26.25" customHeight="1" x14ac:dyDescent="0.15">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471</v>
      </c>
      <c r="Z117" s="988"/>
      <c r="AA117" s="993">
        <v>4919479</v>
      </c>
      <c r="AB117" s="994"/>
      <c r="AC117" s="994"/>
      <c r="AD117" s="994"/>
      <c r="AE117" s="995"/>
      <c r="AF117" s="996">
        <v>4732321</v>
      </c>
      <c r="AG117" s="994"/>
      <c r="AH117" s="994"/>
      <c r="AI117" s="994"/>
      <c r="AJ117" s="995"/>
      <c r="AK117" s="996">
        <v>4715768</v>
      </c>
      <c r="AL117" s="994"/>
      <c r="AM117" s="994"/>
      <c r="AN117" s="994"/>
      <c r="AO117" s="995"/>
      <c r="AP117" s="997"/>
      <c r="AQ117" s="998"/>
      <c r="AR117" s="998"/>
      <c r="AS117" s="998"/>
      <c r="AT117" s="999"/>
      <c r="AU117" s="1021"/>
      <c r="AV117" s="1022"/>
      <c r="AW117" s="1022"/>
      <c r="AX117" s="1022"/>
      <c r="AY117" s="1022"/>
      <c r="AZ117" s="948" t="s">
        <v>472</v>
      </c>
      <c r="BA117" s="949"/>
      <c r="BB117" s="949"/>
      <c r="BC117" s="949"/>
      <c r="BD117" s="949"/>
      <c r="BE117" s="949"/>
      <c r="BF117" s="949"/>
      <c r="BG117" s="949"/>
      <c r="BH117" s="949"/>
      <c r="BI117" s="949"/>
      <c r="BJ117" s="949"/>
      <c r="BK117" s="949"/>
      <c r="BL117" s="949"/>
      <c r="BM117" s="949"/>
      <c r="BN117" s="949"/>
      <c r="BO117" s="949"/>
      <c r="BP117" s="950"/>
      <c r="BQ117" s="898" t="s">
        <v>130</v>
      </c>
      <c r="BR117" s="899"/>
      <c r="BS117" s="899"/>
      <c r="BT117" s="899"/>
      <c r="BU117" s="899"/>
      <c r="BV117" s="899" t="s">
        <v>130</v>
      </c>
      <c r="BW117" s="899"/>
      <c r="BX117" s="899"/>
      <c r="BY117" s="899"/>
      <c r="BZ117" s="899"/>
      <c r="CA117" s="899" t="s">
        <v>130</v>
      </c>
      <c r="CB117" s="899"/>
      <c r="CC117" s="899"/>
      <c r="CD117" s="899"/>
      <c r="CE117" s="899"/>
      <c r="CF117" s="960" t="s">
        <v>130</v>
      </c>
      <c r="CG117" s="961"/>
      <c r="CH117" s="961"/>
      <c r="CI117" s="961"/>
      <c r="CJ117" s="961"/>
      <c r="CK117" s="1016"/>
      <c r="CL117" s="903"/>
      <c r="CM117" s="906" t="s">
        <v>473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130</v>
      </c>
      <c r="DH117" s="862"/>
      <c r="DI117" s="862"/>
      <c r="DJ117" s="862"/>
      <c r="DK117" s="863"/>
      <c r="DL117" s="864" t="s">
        <v>130</v>
      </c>
      <c r="DM117" s="862"/>
      <c r="DN117" s="862"/>
      <c r="DO117" s="862"/>
      <c r="DP117" s="863"/>
      <c r="DQ117" s="864" t="s">
        <v>130</v>
      </c>
      <c r="DR117" s="862"/>
      <c r="DS117" s="862"/>
      <c r="DT117" s="862"/>
      <c r="DU117" s="863"/>
      <c r="DV117" s="909" t="s">
        <v>130</v>
      </c>
      <c r="DW117" s="910"/>
      <c r="DX117" s="910"/>
      <c r="DY117" s="910"/>
      <c r="DZ117" s="911"/>
    </row>
    <row r="118" spans="1:130" s="247" customFormat="1" ht="26.25" customHeight="1" x14ac:dyDescent="0.15">
      <c r="A118" s="986" t="s">
        <v>446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444</v>
      </c>
      <c r="AB118" s="987"/>
      <c r="AC118" s="987"/>
      <c r="AD118" s="987"/>
      <c r="AE118" s="988"/>
      <c r="AF118" s="989" t="s">
        <v>315</v>
      </c>
      <c r="AG118" s="987"/>
      <c r="AH118" s="987"/>
      <c r="AI118" s="987"/>
      <c r="AJ118" s="988"/>
      <c r="AK118" s="989" t="s">
        <v>314</v>
      </c>
      <c r="AL118" s="987"/>
      <c r="AM118" s="987"/>
      <c r="AN118" s="987"/>
      <c r="AO118" s="988"/>
      <c r="AP118" s="990" t="s">
        <v>445</v>
      </c>
      <c r="AQ118" s="991"/>
      <c r="AR118" s="991"/>
      <c r="AS118" s="991"/>
      <c r="AT118" s="992"/>
      <c r="AU118" s="1021"/>
      <c r="AV118" s="1022"/>
      <c r="AW118" s="1022"/>
      <c r="AX118" s="1022"/>
      <c r="AY118" s="1022"/>
      <c r="AZ118" s="964" t="s">
        <v>474</v>
      </c>
      <c r="BA118" s="965"/>
      <c r="BB118" s="965"/>
      <c r="BC118" s="965"/>
      <c r="BD118" s="965"/>
      <c r="BE118" s="965"/>
      <c r="BF118" s="965"/>
      <c r="BG118" s="965"/>
      <c r="BH118" s="965"/>
      <c r="BI118" s="965"/>
      <c r="BJ118" s="965"/>
      <c r="BK118" s="965"/>
      <c r="BL118" s="965"/>
      <c r="BM118" s="965"/>
      <c r="BN118" s="965"/>
      <c r="BO118" s="965"/>
      <c r="BP118" s="966"/>
      <c r="BQ118" s="967" t="s">
        <v>130</v>
      </c>
      <c r="BR118" s="930"/>
      <c r="BS118" s="930"/>
      <c r="BT118" s="930"/>
      <c r="BU118" s="930"/>
      <c r="BV118" s="930" t="s">
        <v>130</v>
      </c>
      <c r="BW118" s="930"/>
      <c r="BX118" s="930"/>
      <c r="BY118" s="930"/>
      <c r="BZ118" s="930"/>
      <c r="CA118" s="930" t="s">
        <v>130</v>
      </c>
      <c r="CB118" s="930"/>
      <c r="CC118" s="930"/>
      <c r="CD118" s="930"/>
      <c r="CE118" s="930"/>
      <c r="CF118" s="960" t="s">
        <v>130</v>
      </c>
      <c r="CG118" s="961"/>
      <c r="CH118" s="961"/>
      <c r="CI118" s="961"/>
      <c r="CJ118" s="961"/>
      <c r="CK118" s="1016"/>
      <c r="CL118" s="903"/>
      <c r="CM118" s="906" t="s">
        <v>475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130</v>
      </c>
      <c r="DH118" s="862"/>
      <c r="DI118" s="862"/>
      <c r="DJ118" s="862"/>
      <c r="DK118" s="863"/>
      <c r="DL118" s="864" t="s">
        <v>130</v>
      </c>
      <c r="DM118" s="862"/>
      <c r="DN118" s="862"/>
      <c r="DO118" s="862"/>
      <c r="DP118" s="863"/>
      <c r="DQ118" s="864" t="s">
        <v>130</v>
      </c>
      <c r="DR118" s="862"/>
      <c r="DS118" s="862"/>
      <c r="DT118" s="862"/>
      <c r="DU118" s="863"/>
      <c r="DV118" s="909" t="s">
        <v>130</v>
      </c>
      <c r="DW118" s="910"/>
      <c r="DX118" s="910"/>
      <c r="DY118" s="910"/>
      <c r="DZ118" s="911"/>
    </row>
    <row r="119" spans="1:130" s="247" customFormat="1" ht="26.25" customHeight="1" x14ac:dyDescent="0.15">
      <c r="A119" s="900" t="s">
        <v>449</v>
      </c>
      <c r="B119" s="901"/>
      <c r="C119" s="976" t="s">
        <v>450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130</v>
      </c>
      <c r="AB119" s="980"/>
      <c r="AC119" s="980"/>
      <c r="AD119" s="980"/>
      <c r="AE119" s="981"/>
      <c r="AF119" s="982" t="s">
        <v>130</v>
      </c>
      <c r="AG119" s="980"/>
      <c r="AH119" s="980"/>
      <c r="AI119" s="980"/>
      <c r="AJ119" s="981"/>
      <c r="AK119" s="982" t="s">
        <v>130</v>
      </c>
      <c r="AL119" s="980"/>
      <c r="AM119" s="980"/>
      <c r="AN119" s="980"/>
      <c r="AO119" s="981"/>
      <c r="AP119" s="983" t="s">
        <v>130</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476</v>
      </c>
      <c r="BP119" s="963"/>
      <c r="BQ119" s="967">
        <v>54775775</v>
      </c>
      <c r="BR119" s="930"/>
      <c r="BS119" s="930"/>
      <c r="BT119" s="930"/>
      <c r="BU119" s="930"/>
      <c r="BV119" s="930">
        <v>55069536</v>
      </c>
      <c r="BW119" s="930"/>
      <c r="BX119" s="930"/>
      <c r="BY119" s="930"/>
      <c r="BZ119" s="930"/>
      <c r="CA119" s="930">
        <v>54180666</v>
      </c>
      <c r="CB119" s="930"/>
      <c r="CC119" s="930"/>
      <c r="CD119" s="930"/>
      <c r="CE119" s="930"/>
      <c r="CF119" s="828"/>
      <c r="CG119" s="829"/>
      <c r="CH119" s="829"/>
      <c r="CI119" s="829"/>
      <c r="CJ119" s="919"/>
      <c r="CK119" s="1017"/>
      <c r="CL119" s="905"/>
      <c r="CM119" s="923" t="s">
        <v>477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179177</v>
      </c>
      <c r="DH119" s="845"/>
      <c r="DI119" s="845"/>
      <c r="DJ119" s="845"/>
      <c r="DK119" s="846"/>
      <c r="DL119" s="847">
        <v>163866</v>
      </c>
      <c r="DM119" s="845"/>
      <c r="DN119" s="845"/>
      <c r="DO119" s="845"/>
      <c r="DP119" s="846"/>
      <c r="DQ119" s="847">
        <v>150137</v>
      </c>
      <c r="DR119" s="845"/>
      <c r="DS119" s="845"/>
      <c r="DT119" s="845"/>
      <c r="DU119" s="846"/>
      <c r="DV119" s="933">
        <v>1.1000000000000001</v>
      </c>
      <c r="DW119" s="934"/>
      <c r="DX119" s="934"/>
      <c r="DY119" s="934"/>
      <c r="DZ119" s="935"/>
    </row>
    <row r="120" spans="1:130" s="247" customFormat="1" ht="26.25" customHeight="1" x14ac:dyDescent="0.15">
      <c r="A120" s="902"/>
      <c r="B120" s="903"/>
      <c r="C120" s="906" t="s">
        <v>454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130</v>
      </c>
      <c r="AB120" s="862"/>
      <c r="AC120" s="862"/>
      <c r="AD120" s="862"/>
      <c r="AE120" s="863"/>
      <c r="AF120" s="864" t="s">
        <v>130</v>
      </c>
      <c r="AG120" s="862"/>
      <c r="AH120" s="862"/>
      <c r="AI120" s="862"/>
      <c r="AJ120" s="863"/>
      <c r="AK120" s="864" t="s">
        <v>130</v>
      </c>
      <c r="AL120" s="862"/>
      <c r="AM120" s="862"/>
      <c r="AN120" s="862"/>
      <c r="AO120" s="863"/>
      <c r="AP120" s="909" t="s">
        <v>130</v>
      </c>
      <c r="AQ120" s="910"/>
      <c r="AR120" s="910"/>
      <c r="AS120" s="910"/>
      <c r="AT120" s="911"/>
      <c r="AU120" s="968" t="s">
        <v>478</v>
      </c>
      <c r="AV120" s="969"/>
      <c r="AW120" s="969"/>
      <c r="AX120" s="969"/>
      <c r="AY120" s="970"/>
      <c r="AZ120" s="945" t="s">
        <v>479</v>
      </c>
      <c r="BA120" s="890"/>
      <c r="BB120" s="890"/>
      <c r="BC120" s="890"/>
      <c r="BD120" s="890"/>
      <c r="BE120" s="890"/>
      <c r="BF120" s="890"/>
      <c r="BG120" s="890"/>
      <c r="BH120" s="890"/>
      <c r="BI120" s="890"/>
      <c r="BJ120" s="890"/>
      <c r="BK120" s="890"/>
      <c r="BL120" s="890"/>
      <c r="BM120" s="890"/>
      <c r="BN120" s="890"/>
      <c r="BO120" s="890"/>
      <c r="BP120" s="891"/>
      <c r="BQ120" s="946">
        <v>10695460</v>
      </c>
      <c r="BR120" s="927"/>
      <c r="BS120" s="927"/>
      <c r="BT120" s="927"/>
      <c r="BU120" s="927"/>
      <c r="BV120" s="927">
        <v>10710437</v>
      </c>
      <c r="BW120" s="927"/>
      <c r="BX120" s="927"/>
      <c r="BY120" s="927"/>
      <c r="BZ120" s="927"/>
      <c r="CA120" s="927">
        <v>9789045</v>
      </c>
      <c r="CB120" s="927"/>
      <c r="CC120" s="927"/>
      <c r="CD120" s="927"/>
      <c r="CE120" s="927"/>
      <c r="CF120" s="951">
        <v>69.900000000000006</v>
      </c>
      <c r="CG120" s="952"/>
      <c r="CH120" s="952"/>
      <c r="CI120" s="952"/>
      <c r="CJ120" s="952"/>
      <c r="CK120" s="953" t="s">
        <v>480</v>
      </c>
      <c r="CL120" s="937"/>
      <c r="CM120" s="937"/>
      <c r="CN120" s="937"/>
      <c r="CO120" s="938"/>
      <c r="CP120" s="957" t="s">
        <v>418</v>
      </c>
      <c r="CQ120" s="958"/>
      <c r="CR120" s="958"/>
      <c r="CS120" s="958"/>
      <c r="CT120" s="958"/>
      <c r="CU120" s="958"/>
      <c r="CV120" s="958"/>
      <c r="CW120" s="958"/>
      <c r="CX120" s="958"/>
      <c r="CY120" s="958"/>
      <c r="CZ120" s="958"/>
      <c r="DA120" s="958"/>
      <c r="DB120" s="958"/>
      <c r="DC120" s="958"/>
      <c r="DD120" s="958"/>
      <c r="DE120" s="958"/>
      <c r="DF120" s="959"/>
      <c r="DG120" s="946">
        <v>7636204</v>
      </c>
      <c r="DH120" s="927"/>
      <c r="DI120" s="927"/>
      <c r="DJ120" s="927"/>
      <c r="DK120" s="927"/>
      <c r="DL120" s="927">
        <v>7841760</v>
      </c>
      <c r="DM120" s="927"/>
      <c r="DN120" s="927"/>
      <c r="DO120" s="927"/>
      <c r="DP120" s="927"/>
      <c r="DQ120" s="927">
        <v>8124446</v>
      </c>
      <c r="DR120" s="927"/>
      <c r="DS120" s="927"/>
      <c r="DT120" s="927"/>
      <c r="DU120" s="927"/>
      <c r="DV120" s="928">
        <v>58</v>
      </c>
      <c r="DW120" s="928"/>
      <c r="DX120" s="928"/>
      <c r="DY120" s="928"/>
      <c r="DZ120" s="929"/>
    </row>
    <row r="121" spans="1:130" s="247" customFormat="1" ht="26.25" customHeight="1" x14ac:dyDescent="0.15">
      <c r="A121" s="902"/>
      <c r="B121" s="903"/>
      <c r="C121" s="948" t="s">
        <v>481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130</v>
      </c>
      <c r="AB121" s="862"/>
      <c r="AC121" s="862"/>
      <c r="AD121" s="862"/>
      <c r="AE121" s="863"/>
      <c r="AF121" s="864" t="s">
        <v>130</v>
      </c>
      <c r="AG121" s="862"/>
      <c r="AH121" s="862"/>
      <c r="AI121" s="862"/>
      <c r="AJ121" s="863"/>
      <c r="AK121" s="864" t="s">
        <v>130</v>
      </c>
      <c r="AL121" s="862"/>
      <c r="AM121" s="862"/>
      <c r="AN121" s="862"/>
      <c r="AO121" s="863"/>
      <c r="AP121" s="909" t="s">
        <v>130</v>
      </c>
      <c r="AQ121" s="910"/>
      <c r="AR121" s="910"/>
      <c r="AS121" s="910"/>
      <c r="AT121" s="911"/>
      <c r="AU121" s="971"/>
      <c r="AV121" s="972"/>
      <c r="AW121" s="972"/>
      <c r="AX121" s="972"/>
      <c r="AY121" s="973"/>
      <c r="AZ121" s="897" t="s">
        <v>482</v>
      </c>
      <c r="BA121" s="832"/>
      <c r="BB121" s="832"/>
      <c r="BC121" s="832"/>
      <c r="BD121" s="832"/>
      <c r="BE121" s="832"/>
      <c r="BF121" s="832"/>
      <c r="BG121" s="832"/>
      <c r="BH121" s="832"/>
      <c r="BI121" s="832"/>
      <c r="BJ121" s="832"/>
      <c r="BK121" s="832"/>
      <c r="BL121" s="832"/>
      <c r="BM121" s="832"/>
      <c r="BN121" s="832"/>
      <c r="BO121" s="832"/>
      <c r="BP121" s="833"/>
      <c r="BQ121" s="898">
        <v>1080273</v>
      </c>
      <c r="BR121" s="899"/>
      <c r="BS121" s="899"/>
      <c r="BT121" s="899"/>
      <c r="BU121" s="899"/>
      <c r="BV121" s="899">
        <v>1029908</v>
      </c>
      <c r="BW121" s="899"/>
      <c r="BX121" s="899"/>
      <c r="BY121" s="899"/>
      <c r="BZ121" s="899"/>
      <c r="CA121" s="899">
        <v>980493</v>
      </c>
      <c r="CB121" s="899"/>
      <c r="CC121" s="899"/>
      <c r="CD121" s="899"/>
      <c r="CE121" s="899"/>
      <c r="CF121" s="960">
        <v>7</v>
      </c>
      <c r="CG121" s="961"/>
      <c r="CH121" s="961"/>
      <c r="CI121" s="961"/>
      <c r="CJ121" s="961"/>
      <c r="CK121" s="954"/>
      <c r="CL121" s="940"/>
      <c r="CM121" s="940"/>
      <c r="CN121" s="940"/>
      <c r="CO121" s="941"/>
      <c r="CP121" s="920" t="s">
        <v>483</v>
      </c>
      <c r="CQ121" s="921"/>
      <c r="CR121" s="921"/>
      <c r="CS121" s="921"/>
      <c r="CT121" s="921"/>
      <c r="CU121" s="921"/>
      <c r="CV121" s="921"/>
      <c r="CW121" s="921"/>
      <c r="CX121" s="921"/>
      <c r="CY121" s="921"/>
      <c r="CZ121" s="921"/>
      <c r="DA121" s="921"/>
      <c r="DB121" s="921"/>
      <c r="DC121" s="921"/>
      <c r="DD121" s="921"/>
      <c r="DE121" s="921"/>
      <c r="DF121" s="922"/>
      <c r="DG121" s="898">
        <v>4624842</v>
      </c>
      <c r="DH121" s="899"/>
      <c r="DI121" s="899"/>
      <c r="DJ121" s="899"/>
      <c r="DK121" s="899"/>
      <c r="DL121" s="899">
        <v>4415205</v>
      </c>
      <c r="DM121" s="899"/>
      <c r="DN121" s="899"/>
      <c r="DO121" s="899"/>
      <c r="DP121" s="899"/>
      <c r="DQ121" s="899">
        <v>4196348</v>
      </c>
      <c r="DR121" s="899"/>
      <c r="DS121" s="899"/>
      <c r="DT121" s="899"/>
      <c r="DU121" s="899"/>
      <c r="DV121" s="876">
        <v>29.9</v>
      </c>
      <c r="DW121" s="876"/>
      <c r="DX121" s="876"/>
      <c r="DY121" s="876"/>
      <c r="DZ121" s="877"/>
    </row>
    <row r="122" spans="1:130" s="247" customFormat="1" ht="26.25" customHeight="1" x14ac:dyDescent="0.15">
      <c r="A122" s="902"/>
      <c r="B122" s="903"/>
      <c r="C122" s="906" t="s">
        <v>464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130</v>
      </c>
      <c r="AB122" s="862"/>
      <c r="AC122" s="862"/>
      <c r="AD122" s="862"/>
      <c r="AE122" s="863"/>
      <c r="AF122" s="864" t="s">
        <v>130</v>
      </c>
      <c r="AG122" s="862"/>
      <c r="AH122" s="862"/>
      <c r="AI122" s="862"/>
      <c r="AJ122" s="863"/>
      <c r="AK122" s="864" t="s">
        <v>130</v>
      </c>
      <c r="AL122" s="862"/>
      <c r="AM122" s="862"/>
      <c r="AN122" s="862"/>
      <c r="AO122" s="863"/>
      <c r="AP122" s="909" t="s">
        <v>130</v>
      </c>
      <c r="AQ122" s="910"/>
      <c r="AR122" s="910"/>
      <c r="AS122" s="910"/>
      <c r="AT122" s="911"/>
      <c r="AU122" s="971"/>
      <c r="AV122" s="972"/>
      <c r="AW122" s="972"/>
      <c r="AX122" s="972"/>
      <c r="AY122" s="973"/>
      <c r="AZ122" s="964" t="s">
        <v>484</v>
      </c>
      <c r="BA122" s="965"/>
      <c r="BB122" s="965"/>
      <c r="BC122" s="965"/>
      <c r="BD122" s="965"/>
      <c r="BE122" s="965"/>
      <c r="BF122" s="965"/>
      <c r="BG122" s="965"/>
      <c r="BH122" s="965"/>
      <c r="BI122" s="965"/>
      <c r="BJ122" s="965"/>
      <c r="BK122" s="965"/>
      <c r="BL122" s="965"/>
      <c r="BM122" s="965"/>
      <c r="BN122" s="965"/>
      <c r="BO122" s="965"/>
      <c r="BP122" s="966"/>
      <c r="BQ122" s="967">
        <v>34804638</v>
      </c>
      <c r="BR122" s="930"/>
      <c r="BS122" s="930"/>
      <c r="BT122" s="930"/>
      <c r="BU122" s="930"/>
      <c r="BV122" s="930">
        <v>34484915</v>
      </c>
      <c r="BW122" s="930"/>
      <c r="BX122" s="930"/>
      <c r="BY122" s="930"/>
      <c r="BZ122" s="930"/>
      <c r="CA122" s="930">
        <v>33573857</v>
      </c>
      <c r="CB122" s="930"/>
      <c r="CC122" s="930"/>
      <c r="CD122" s="930"/>
      <c r="CE122" s="930"/>
      <c r="CF122" s="931">
        <v>239.6</v>
      </c>
      <c r="CG122" s="932"/>
      <c r="CH122" s="932"/>
      <c r="CI122" s="932"/>
      <c r="CJ122" s="932"/>
      <c r="CK122" s="954"/>
      <c r="CL122" s="940"/>
      <c r="CM122" s="940"/>
      <c r="CN122" s="940"/>
      <c r="CO122" s="941"/>
      <c r="CP122" s="920" t="s">
        <v>485</v>
      </c>
      <c r="CQ122" s="921"/>
      <c r="CR122" s="921"/>
      <c r="CS122" s="921"/>
      <c r="CT122" s="921"/>
      <c r="CU122" s="921"/>
      <c r="CV122" s="921"/>
      <c r="CW122" s="921"/>
      <c r="CX122" s="921"/>
      <c r="CY122" s="921"/>
      <c r="CZ122" s="921"/>
      <c r="DA122" s="921"/>
      <c r="DB122" s="921"/>
      <c r="DC122" s="921"/>
      <c r="DD122" s="921"/>
      <c r="DE122" s="921"/>
      <c r="DF122" s="922"/>
      <c r="DG122" s="898">
        <v>686997</v>
      </c>
      <c r="DH122" s="899"/>
      <c r="DI122" s="899"/>
      <c r="DJ122" s="899"/>
      <c r="DK122" s="899"/>
      <c r="DL122" s="899">
        <v>933860</v>
      </c>
      <c r="DM122" s="899"/>
      <c r="DN122" s="899"/>
      <c r="DO122" s="899"/>
      <c r="DP122" s="899"/>
      <c r="DQ122" s="899">
        <v>926415</v>
      </c>
      <c r="DR122" s="899"/>
      <c r="DS122" s="899"/>
      <c r="DT122" s="899"/>
      <c r="DU122" s="899"/>
      <c r="DV122" s="876">
        <v>6.6</v>
      </c>
      <c r="DW122" s="876"/>
      <c r="DX122" s="876"/>
      <c r="DY122" s="876"/>
      <c r="DZ122" s="877"/>
    </row>
    <row r="123" spans="1:130" s="247" customFormat="1" ht="26.25" customHeight="1" x14ac:dyDescent="0.15">
      <c r="A123" s="902"/>
      <c r="B123" s="903"/>
      <c r="C123" s="906" t="s">
        <v>470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21697</v>
      </c>
      <c r="AB123" s="862"/>
      <c r="AC123" s="862"/>
      <c r="AD123" s="862"/>
      <c r="AE123" s="863"/>
      <c r="AF123" s="864">
        <v>21697</v>
      </c>
      <c r="AG123" s="862"/>
      <c r="AH123" s="862"/>
      <c r="AI123" s="862"/>
      <c r="AJ123" s="863"/>
      <c r="AK123" s="864">
        <v>11697</v>
      </c>
      <c r="AL123" s="862"/>
      <c r="AM123" s="862"/>
      <c r="AN123" s="862"/>
      <c r="AO123" s="863"/>
      <c r="AP123" s="909">
        <v>0.1</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486</v>
      </c>
      <c r="BP123" s="963"/>
      <c r="BQ123" s="917">
        <v>46580371</v>
      </c>
      <c r="BR123" s="918"/>
      <c r="BS123" s="918"/>
      <c r="BT123" s="918"/>
      <c r="BU123" s="918"/>
      <c r="BV123" s="918">
        <v>46225260</v>
      </c>
      <c r="BW123" s="918"/>
      <c r="BX123" s="918"/>
      <c r="BY123" s="918"/>
      <c r="BZ123" s="918"/>
      <c r="CA123" s="918">
        <v>44343395</v>
      </c>
      <c r="CB123" s="918"/>
      <c r="CC123" s="918"/>
      <c r="CD123" s="918"/>
      <c r="CE123" s="918"/>
      <c r="CF123" s="828"/>
      <c r="CG123" s="829"/>
      <c r="CH123" s="829"/>
      <c r="CI123" s="829"/>
      <c r="CJ123" s="919"/>
      <c r="CK123" s="954"/>
      <c r="CL123" s="940"/>
      <c r="CM123" s="940"/>
      <c r="CN123" s="940"/>
      <c r="CO123" s="941"/>
      <c r="CP123" s="920" t="s">
        <v>487</v>
      </c>
      <c r="CQ123" s="921"/>
      <c r="CR123" s="921"/>
      <c r="CS123" s="921"/>
      <c r="CT123" s="921"/>
      <c r="CU123" s="921"/>
      <c r="CV123" s="921"/>
      <c r="CW123" s="921"/>
      <c r="CX123" s="921"/>
      <c r="CY123" s="921"/>
      <c r="CZ123" s="921"/>
      <c r="DA123" s="921"/>
      <c r="DB123" s="921"/>
      <c r="DC123" s="921"/>
      <c r="DD123" s="921"/>
      <c r="DE123" s="921"/>
      <c r="DF123" s="922"/>
      <c r="DG123" s="861">
        <v>909475</v>
      </c>
      <c r="DH123" s="862"/>
      <c r="DI123" s="862"/>
      <c r="DJ123" s="862"/>
      <c r="DK123" s="863"/>
      <c r="DL123" s="864">
        <v>797818</v>
      </c>
      <c r="DM123" s="862"/>
      <c r="DN123" s="862"/>
      <c r="DO123" s="862"/>
      <c r="DP123" s="863"/>
      <c r="DQ123" s="864">
        <v>745188</v>
      </c>
      <c r="DR123" s="862"/>
      <c r="DS123" s="862"/>
      <c r="DT123" s="862"/>
      <c r="DU123" s="863"/>
      <c r="DV123" s="909">
        <v>5.3</v>
      </c>
      <c r="DW123" s="910"/>
      <c r="DX123" s="910"/>
      <c r="DY123" s="910"/>
      <c r="DZ123" s="911"/>
    </row>
    <row r="124" spans="1:130" s="247" customFormat="1" ht="26.25" customHeight="1" thickBot="1" x14ac:dyDescent="0.2">
      <c r="A124" s="902"/>
      <c r="B124" s="903"/>
      <c r="C124" s="906" t="s">
        <v>473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130</v>
      </c>
      <c r="AB124" s="862"/>
      <c r="AC124" s="862"/>
      <c r="AD124" s="862"/>
      <c r="AE124" s="863"/>
      <c r="AF124" s="864" t="s">
        <v>130</v>
      </c>
      <c r="AG124" s="862"/>
      <c r="AH124" s="862"/>
      <c r="AI124" s="862"/>
      <c r="AJ124" s="863"/>
      <c r="AK124" s="864" t="s">
        <v>130</v>
      </c>
      <c r="AL124" s="862"/>
      <c r="AM124" s="862"/>
      <c r="AN124" s="862"/>
      <c r="AO124" s="863"/>
      <c r="AP124" s="909" t="s">
        <v>130</v>
      </c>
      <c r="AQ124" s="910"/>
      <c r="AR124" s="910"/>
      <c r="AS124" s="910"/>
      <c r="AT124" s="911"/>
      <c r="AU124" s="912" t="s">
        <v>488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57.8</v>
      </c>
      <c r="BR124" s="916"/>
      <c r="BS124" s="916"/>
      <c r="BT124" s="916"/>
      <c r="BU124" s="916"/>
      <c r="BV124" s="916">
        <v>63</v>
      </c>
      <c r="BW124" s="916"/>
      <c r="BX124" s="916"/>
      <c r="BY124" s="916"/>
      <c r="BZ124" s="916"/>
      <c r="CA124" s="916">
        <v>70.099999999999994</v>
      </c>
      <c r="CB124" s="916"/>
      <c r="CC124" s="916"/>
      <c r="CD124" s="916"/>
      <c r="CE124" s="916"/>
      <c r="CF124" s="806"/>
      <c r="CG124" s="807"/>
      <c r="CH124" s="807"/>
      <c r="CI124" s="807"/>
      <c r="CJ124" s="947"/>
      <c r="CK124" s="955"/>
      <c r="CL124" s="955"/>
      <c r="CM124" s="955"/>
      <c r="CN124" s="955"/>
      <c r="CO124" s="956"/>
      <c r="CP124" s="920" t="s">
        <v>489</v>
      </c>
      <c r="CQ124" s="921"/>
      <c r="CR124" s="921"/>
      <c r="CS124" s="921"/>
      <c r="CT124" s="921"/>
      <c r="CU124" s="921"/>
      <c r="CV124" s="921"/>
      <c r="CW124" s="921"/>
      <c r="CX124" s="921"/>
      <c r="CY124" s="921"/>
      <c r="CZ124" s="921"/>
      <c r="DA124" s="921"/>
      <c r="DB124" s="921"/>
      <c r="DC124" s="921"/>
      <c r="DD124" s="921"/>
      <c r="DE124" s="921"/>
      <c r="DF124" s="922"/>
      <c r="DG124" s="844">
        <v>222140</v>
      </c>
      <c r="DH124" s="845"/>
      <c r="DI124" s="845"/>
      <c r="DJ124" s="845"/>
      <c r="DK124" s="846"/>
      <c r="DL124" s="847">
        <v>234057</v>
      </c>
      <c r="DM124" s="845"/>
      <c r="DN124" s="845"/>
      <c r="DO124" s="845"/>
      <c r="DP124" s="846"/>
      <c r="DQ124" s="847">
        <v>231854</v>
      </c>
      <c r="DR124" s="845"/>
      <c r="DS124" s="845"/>
      <c r="DT124" s="845"/>
      <c r="DU124" s="846"/>
      <c r="DV124" s="933">
        <v>1.7</v>
      </c>
      <c r="DW124" s="934"/>
      <c r="DX124" s="934"/>
      <c r="DY124" s="934"/>
      <c r="DZ124" s="935"/>
    </row>
    <row r="125" spans="1:130" s="247" customFormat="1" ht="26.25" customHeight="1" x14ac:dyDescent="0.15">
      <c r="A125" s="902"/>
      <c r="B125" s="903"/>
      <c r="C125" s="906" t="s">
        <v>475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130</v>
      </c>
      <c r="AB125" s="862"/>
      <c r="AC125" s="862"/>
      <c r="AD125" s="862"/>
      <c r="AE125" s="863"/>
      <c r="AF125" s="864" t="s">
        <v>130</v>
      </c>
      <c r="AG125" s="862"/>
      <c r="AH125" s="862"/>
      <c r="AI125" s="862"/>
      <c r="AJ125" s="863"/>
      <c r="AK125" s="864" t="s">
        <v>130</v>
      </c>
      <c r="AL125" s="862"/>
      <c r="AM125" s="862"/>
      <c r="AN125" s="862"/>
      <c r="AO125" s="863"/>
      <c r="AP125" s="909" t="s">
        <v>130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490</v>
      </c>
      <c r="CL125" s="937"/>
      <c r="CM125" s="937"/>
      <c r="CN125" s="937"/>
      <c r="CO125" s="938"/>
      <c r="CP125" s="945" t="s">
        <v>491</v>
      </c>
      <c r="CQ125" s="890"/>
      <c r="CR125" s="890"/>
      <c r="CS125" s="890"/>
      <c r="CT125" s="890"/>
      <c r="CU125" s="890"/>
      <c r="CV125" s="890"/>
      <c r="CW125" s="890"/>
      <c r="CX125" s="890"/>
      <c r="CY125" s="890"/>
      <c r="CZ125" s="890"/>
      <c r="DA125" s="890"/>
      <c r="DB125" s="890"/>
      <c r="DC125" s="890"/>
      <c r="DD125" s="890"/>
      <c r="DE125" s="890"/>
      <c r="DF125" s="891"/>
      <c r="DG125" s="946" t="s">
        <v>130</v>
      </c>
      <c r="DH125" s="927"/>
      <c r="DI125" s="927"/>
      <c r="DJ125" s="927"/>
      <c r="DK125" s="927"/>
      <c r="DL125" s="927" t="s">
        <v>130</v>
      </c>
      <c r="DM125" s="927"/>
      <c r="DN125" s="927"/>
      <c r="DO125" s="927"/>
      <c r="DP125" s="927"/>
      <c r="DQ125" s="927" t="s">
        <v>130</v>
      </c>
      <c r="DR125" s="927"/>
      <c r="DS125" s="927"/>
      <c r="DT125" s="927"/>
      <c r="DU125" s="927"/>
      <c r="DV125" s="928" t="s">
        <v>130</v>
      </c>
      <c r="DW125" s="928"/>
      <c r="DX125" s="928"/>
      <c r="DY125" s="928"/>
      <c r="DZ125" s="929"/>
    </row>
    <row r="126" spans="1:130" s="247" customFormat="1" ht="26.25" customHeight="1" thickBot="1" x14ac:dyDescent="0.2">
      <c r="A126" s="902"/>
      <c r="B126" s="903"/>
      <c r="C126" s="906" t="s">
        <v>477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14422</v>
      </c>
      <c r="AB126" s="862"/>
      <c r="AC126" s="862"/>
      <c r="AD126" s="862"/>
      <c r="AE126" s="863"/>
      <c r="AF126" s="864">
        <v>13985</v>
      </c>
      <c r="AG126" s="862"/>
      <c r="AH126" s="862"/>
      <c r="AI126" s="862"/>
      <c r="AJ126" s="863"/>
      <c r="AK126" s="864">
        <v>12395</v>
      </c>
      <c r="AL126" s="862"/>
      <c r="AM126" s="862"/>
      <c r="AN126" s="862"/>
      <c r="AO126" s="863"/>
      <c r="AP126" s="909">
        <v>0.1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492</v>
      </c>
      <c r="CQ126" s="832"/>
      <c r="CR126" s="832"/>
      <c r="CS126" s="832"/>
      <c r="CT126" s="832"/>
      <c r="CU126" s="832"/>
      <c r="CV126" s="832"/>
      <c r="CW126" s="832"/>
      <c r="CX126" s="832"/>
      <c r="CY126" s="832"/>
      <c r="CZ126" s="832"/>
      <c r="DA126" s="832"/>
      <c r="DB126" s="832"/>
      <c r="DC126" s="832"/>
      <c r="DD126" s="832"/>
      <c r="DE126" s="832"/>
      <c r="DF126" s="833"/>
      <c r="DG126" s="898" t="s">
        <v>130</v>
      </c>
      <c r="DH126" s="899"/>
      <c r="DI126" s="899"/>
      <c r="DJ126" s="899"/>
      <c r="DK126" s="899"/>
      <c r="DL126" s="899" t="s">
        <v>130</v>
      </c>
      <c r="DM126" s="899"/>
      <c r="DN126" s="899"/>
      <c r="DO126" s="899"/>
      <c r="DP126" s="899"/>
      <c r="DQ126" s="899" t="s">
        <v>130</v>
      </c>
      <c r="DR126" s="899"/>
      <c r="DS126" s="899"/>
      <c r="DT126" s="899"/>
      <c r="DU126" s="899"/>
      <c r="DV126" s="876" t="s">
        <v>130</v>
      </c>
      <c r="DW126" s="876"/>
      <c r="DX126" s="876"/>
      <c r="DY126" s="876"/>
      <c r="DZ126" s="877"/>
    </row>
    <row r="127" spans="1:130" s="247" customFormat="1" ht="26.25" customHeight="1" x14ac:dyDescent="0.15">
      <c r="A127" s="904"/>
      <c r="B127" s="905"/>
      <c r="C127" s="923" t="s">
        <v>493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709</v>
      </c>
      <c r="AB127" s="862"/>
      <c r="AC127" s="862"/>
      <c r="AD127" s="862"/>
      <c r="AE127" s="863"/>
      <c r="AF127" s="864">
        <v>1838</v>
      </c>
      <c r="AG127" s="862"/>
      <c r="AH127" s="862"/>
      <c r="AI127" s="862"/>
      <c r="AJ127" s="863"/>
      <c r="AK127" s="864">
        <v>1498</v>
      </c>
      <c r="AL127" s="862"/>
      <c r="AM127" s="862"/>
      <c r="AN127" s="862"/>
      <c r="AO127" s="863"/>
      <c r="AP127" s="909">
        <v>0</v>
      </c>
      <c r="AQ127" s="910"/>
      <c r="AR127" s="910"/>
      <c r="AS127" s="910"/>
      <c r="AT127" s="911"/>
      <c r="AU127" s="283"/>
      <c r="AV127" s="283"/>
      <c r="AW127" s="283"/>
      <c r="AX127" s="926" t="s">
        <v>494</v>
      </c>
      <c r="AY127" s="894"/>
      <c r="AZ127" s="894"/>
      <c r="BA127" s="894"/>
      <c r="BB127" s="894"/>
      <c r="BC127" s="894"/>
      <c r="BD127" s="894"/>
      <c r="BE127" s="895"/>
      <c r="BF127" s="893" t="s">
        <v>495</v>
      </c>
      <c r="BG127" s="894"/>
      <c r="BH127" s="894"/>
      <c r="BI127" s="894"/>
      <c r="BJ127" s="894"/>
      <c r="BK127" s="894"/>
      <c r="BL127" s="895"/>
      <c r="BM127" s="893" t="s">
        <v>496</v>
      </c>
      <c r="BN127" s="894"/>
      <c r="BO127" s="894"/>
      <c r="BP127" s="894"/>
      <c r="BQ127" s="894"/>
      <c r="BR127" s="894"/>
      <c r="BS127" s="895"/>
      <c r="BT127" s="893" t="s">
        <v>497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498</v>
      </c>
      <c r="CQ127" s="832"/>
      <c r="CR127" s="832"/>
      <c r="CS127" s="832"/>
      <c r="CT127" s="832"/>
      <c r="CU127" s="832"/>
      <c r="CV127" s="832"/>
      <c r="CW127" s="832"/>
      <c r="CX127" s="832"/>
      <c r="CY127" s="832"/>
      <c r="CZ127" s="832"/>
      <c r="DA127" s="832"/>
      <c r="DB127" s="832"/>
      <c r="DC127" s="832"/>
      <c r="DD127" s="832"/>
      <c r="DE127" s="832"/>
      <c r="DF127" s="833"/>
      <c r="DG127" s="898" t="s">
        <v>130</v>
      </c>
      <c r="DH127" s="899"/>
      <c r="DI127" s="899"/>
      <c r="DJ127" s="899"/>
      <c r="DK127" s="899"/>
      <c r="DL127" s="899" t="s">
        <v>130</v>
      </c>
      <c r="DM127" s="899"/>
      <c r="DN127" s="899"/>
      <c r="DO127" s="899"/>
      <c r="DP127" s="899"/>
      <c r="DQ127" s="899" t="s">
        <v>130</v>
      </c>
      <c r="DR127" s="899"/>
      <c r="DS127" s="899"/>
      <c r="DT127" s="899"/>
      <c r="DU127" s="899"/>
      <c r="DV127" s="876" t="s">
        <v>130</v>
      </c>
      <c r="DW127" s="876"/>
      <c r="DX127" s="876"/>
      <c r="DY127" s="876"/>
      <c r="DZ127" s="877"/>
    </row>
    <row r="128" spans="1:130" s="247" customFormat="1" ht="26.25" customHeight="1" thickBot="1" x14ac:dyDescent="0.2">
      <c r="A128" s="878" t="s">
        <v>499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500</v>
      </c>
      <c r="X128" s="880"/>
      <c r="Y128" s="880"/>
      <c r="Z128" s="881"/>
      <c r="AA128" s="882">
        <v>104930</v>
      </c>
      <c r="AB128" s="883"/>
      <c r="AC128" s="883"/>
      <c r="AD128" s="883"/>
      <c r="AE128" s="884"/>
      <c r="AF128" s="885">
        <v>116432</v>
      </c>
      <c r="AG128" s="883"/>
      <c r="AH128" s="883"/>
      <c r="AI128" s="883"/>
      <c r="AJ128" s="884"/>
      <c r="AK128" s="885">
        <v>127066</v>
      </c>
      <c r="AL128" s="883"/>
      <c r="AM128" s="883"/>
      <c r="AN128" s="883"/>
      <c r="AO128" s="884"/>
      <c r="AP128" s="886"/>
      <c r="AQ128" s="887"/>
      <c r="AR128" s="887"/>
      <c r="AS128" s="887"/>
      <c r="AT128" s="888"/>
      <c r="AU128" s="283"/>
      <c r="AV128" s="283"/>
      <c r="AW128" s="283"/>
      <c r="AX128" s="889" t="s">
        <v>501</v>
      </c>
      <c r="AY128" s="890"/>
      <c r="AZ128" s="890"/>
      <c r="BA128" s="890"/>
      <c r="BB128" s="890"/>
      <c r="BC128" s="890"/>
      <c r="BD128" s="890"/>
      <c r="BE128" s="891"/>
      <c r="BF128" s="868" t="s">
        <v>130</v>
      </c>
      <c r="BG128" s="869"/>
      <c r="BH128" s="869"/>
      <c r="BI128" s="869"/>
      <c r="BJ128" s="869"/>
      <c r="BK128" s="869"/>
      <c r="BL128" s="892"/>
      <c r="BM128" s="868">
        <v>12.65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502</v>
      </c>
      <c r="CQ128" s="810"/>
      <c r="CR128" s="810"/>
      <c r="CS128" s="810"/>
      <c r="CT128" s="810"/>
      <c r="CU128" s="810"/>
      <c r="CV128" s="810"/>
      <c r="CW128" s="810"/>
      <c r="CX128" s="810"/>
      <c r="CY128" s="810"/>
      <c r="CZ128" s="810"/>
      <c r="DA128" s="810"/>
      <c r="DB128" s="810"/>
      <c r="DC128" s="810"/>
      <c r="DD128" s="810"/>
      <c r="DE128" s="810"/>
      <c r="DF128" s="811"/>
      <c r="DG128" s="872">
        <v>5348</v>
      </c>
      <c r="DH128" s="873"/>
      <c r="DI128" s="873"/>
      <c r="DJ128" s="873"/>
      <c r="DK128" s="873"/>
      <c r="DL128" s="873">
        <v>1962</v>
      </c>
      <c r="DM128" s="873"/>
      <c r="DN128" s="873"/>
      <c r="DO128" s="873"/>
      <c r="DP128" s="873"/>
      <c r="DQ128" s="873" t="s">
        <v>130</v>
      </c>
      <c r="DR128" s="873"/>
      <c r="DS128" s="873"/>
      <c r="DT128" s="873"/>
      <c r="DU128" s="873"/>
      <c r="DV128" s="874" t="s">
        <v>130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503</v>
      </c>
      <c r="X129" s="859"/>
      <c r="Y129" s="859"/>
      <c r="Z129" s="860"/>
      <c r="AA129" s="861">
        <v>17288052</v>
      </c>
      <c r="AB129" s="862"/>
      <c r="AC129" s="862"/>
      <c r="AD129" s="862"/>
      <c r="AE129" s="863"/>
      <c r="AF129" s="864">
        <v>17113856</v>
      </c>
      <c r="AG129" s="862"/>
      <c r="AH129" s="862"/>
      <c r="AI129" s="862"/>
      <c r="AJ129" s="863"/>
      <c r="AK129" s="864">
        <v>16985608</v>
      </c>
      <c r="AL129" s="862"/>
      <c r="AM129" s="862"/>
      <c r="AN129" s="862"/>
      <c r="AO129" s="863"/>
      <c r="AP129" s="865"/>
      <c r="AQ129" s="866"/>
      <c r="AR129" s="866"/>
      <c r="AS129" s="866"/>
      <c r="AT129" s="867"/>
      <c r="AU129" s="285"/>
      <c r="AV129" s="285"/>
      <c r="AW129" s="285"/>
      <c r="AX129" s="831" t="s">
        <v>504</v>
      </c>
      <c r="AY129" s="832"/>
      <c r="AZ129" s="832"/>
      <c r="BA129" s="832"/>
      <c r="BB129" s="832"/>
      <c r="BC129" s="832"/>
      <c r="BD129" s="832"/>
      <c r="BE129" s="833"/>
      <c r="BF129" s="851" t="s">
        <v>130</v>
      </c>
      <c r="BG129" s="852"/>
      <c r="BH129" s="852"/>
      <c r="BI129" s="852"/>
      <c r="BJ129" s="852"/>
      <c r="BK129" s="852"/>
      <c r="BL129" s="853"/>
      <c r="BM129" s="851">
        <v>17.649999999999999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506</v>
      </c>
      <c r="X130" s="859"/>
      <c r="Y130" s="859"/>
      <c r="Z130" s="860"/>
      <c r="AA130" s="861">
        <v>3131697</v>
      </c>
      <c r="AB130" s="862"/>
      <c r="AC130" s="862"/>
      <c r="AD130" s="862"/>
      <c r="AE130" s="863"/>
      <c r="AF130" s="864">
        <v>3076798</v>
      </c>
      <c r="AG130" s="862"/>
      <c r="AH130" s="862"/>
      <c r="AI130" s="862"/>
      <c r="AJ130" s="863"/>
      <c r="AK130" s="864">
        <v>2971708</v>
      </c>
      <c r="AL130" s="862"/>
      <c r="AM130" s="862"/>
      <c r="AN130" s="862"/>
      <c r="AO130" s="863"/>
      <c r="AP130" s="865"/>
      <c r="AQ130" s="866"/>
      <c r="AR130" s="866"/>
      <c r="AS130" s="866"/>
      <c r="AT130" s="867"/>
      <c r="AU130" s="285"/>
      <c r="AV130" s="285"/>
      <c r="AW130" s="285"/>
      <c r="AX130" s="831" t="s">
        <v>507</v>
      </c>
      <c r="AY130" s="832"/>
      <c r="AZ130" s="832"/>
      <c r="BA130" s="832"/>
      <c r="BB130" s="832"/>
      <c r="BC130" s="832"/>
      <c r="BD130" s="832"/>
      <c r="BE130" s="833"/>
      <c r="BF130" s="834">
        <v>11.4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508</v>
      </c>
      <c r="X131" s="842"/>
      <c r="Y131" s="842"/>
      <c r="Z131" s="843"/>
      <c r="AA131" s="844">
        <v>14156355</v>
      </c>
      <c r="AB131" s="845"/>
      <c r="AC131" s="845"/>
      <c r="AD131" s="845"/>
      <c r="AE131" s="846"/>
      <c r="AF131" s="847">
        <v>14037058</v>
      </c>
      <c r="AG131" s="845"/>
      <c r="AH131" s="845"/>
      <c r="AI131" s="845"/>
      <c r="AJ131" s="846"/>
      <c r="AK131" s="847">
        <v>14013900</v>
      </c>
      <c r="AL131" s="845"/>
      <c r="AM131" s="845"/>
      <c r="AN131" s="845"/>
      <c r="AO131" s="846"/>
      <c r="AP131" s="848"/>
      <c r="AQ131" s="849"/>
      <c r="AR131" s="849"/>
      <c r="AS131" s="849"/>
      <c r="AT131" s="850"/>
      <c r="AU131" s="285"/>
      <c r="AV131" s="285"/>
      <c r="AW131" s="285"/>
      <c r="AX131" s="809" t="s">
        <v>509</v>
      </c>
      <c r="AY131" s="810"/>
      <c r="AZ131" s="810"/>
      <c r="BA131" s="810"/>
      <c r="BB131" s="810"/>
      <c r="BC131" s="810"/>
      <c r="BD131" s="810"/>
      <c r="BE131" s="811"/>
      <c r="BF131" s="812">
        <v>70.099999999999994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511</v>
      </c>
      <c r="W132" s="822"/>
      <c r="X132" s="822"/>
      <c r="Y132" s="822"/>
      <c r="Z132" s="823"/>
      <c r="AA132" s="824">
        <v>11.887608070000001</v>
      </c>
      <c r="AB132" s="825"/>
      <c r="AC132" s="825"/>
      <c r="AD132" s="825"/>
      <c r="AE132" s="826"/>
      <c r="AF132" s="827">
        <v>10.964484150000001</v>
      </c>
      <c r="AG132" s="825"/>
      <c r="AH132" s="825"/>
      <c r="AI132" s="825"/>
      <c r="AJ132" s="826"/>
      <c r="AK132" s="827">
        <v>11.53850106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512</v>
      </c>
      <c r="W133" s="801"/>
      <c r="X133" s="801"/>
      <c r="Y133" s="801"/>
      <c r="Z133" s="802"/>
      <c r="AA133" s="803">
        <v>10.5</v>
      </c>
      <c r="AB133" s="804"/>
      <c r="AC133" s="804"/>
      <c r="AD133" s="804"/>
      <c r="AE133" s="805"/>
      <c r="AF133" s="803">
        <v>10.9</v>
      </c>
      <c r="AG133" s="804"/>
      <c r="AH133" s="804"/>
      <c r="AI133" s="804"/>
      <c r="AJ133" s="805"/>
      <c r="AK133" s="803">
        <v>11.4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JBBusGeFS7mvsEjWuAyx6tobpzO/O32fBMypPpOuss4ZrRxqtvww+wNSSHNkwoKuF3CtkHZ9/wz+tv9DaU1tQ==" saltValue="rRYTApck0fPFO9UptJrgz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EMNnnqWUuUHEdMHXipD8qpQlVgz6+nI7+r6rt9H9Kz/fQUD86XpbGzRqXQsZIEAf15AG/6NBfmsGTR9Q1Logew==" saltValue="PFmS7VhEqhMDPRaNmQbD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I9LzsshVk9Rqr4/M7tz5XA7YUC6ENALNn5jzooMyeOetN2wMOipVM2THgaz3VHDPZE7sqIsk3hH5xi8xhvyw==" saltValue="+uU4WOeQGBq9y/sH9UDP4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521</v>
      </c>
      <c r="AL9" s="1231"/>
      <c r="AM9" s="1231"/>
      <c r="AN9" s="1232"/>
      <c r="AO9" s="313">
        <v>4259448</v>
      </c>
      <c r="AP9" s="313">
        <v>70348</v>
      </c>
      <c r="AQ9" s="314">
        <v>63299</v>
      </c>
      <c r="AR9" s="315">
        <v>11.1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522</v>
      </c>
      <c r="AL10" s="1231"/>
      <c r="AM10" s="1231"/>
      <c r="AN10" s="1232"/>
      <c r="AO10" s="316">
        <v>474842</v>
      </c>
      <c r="AP10" s="316">
        <v>7842</v>
      </c>
      <c r="AQ10" s="317">
        <v>6012</v>
      </c>
      <c r="AR10" s="318">
        <v>30.4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523</v>
      </c>
      <c r="AL11" s="1231"/>
      <c r="AM11" s="1231"/>
      <c r="AN11" s="1232"/>
      <c r="AO11" s="316">
        <v>698332</v>
      </c>
      <c r="AP11" s="316">
        <v>11534</v>
      </c>
      <c r="AQ11" s="317">
        <v>6006</v>
      </c>
      <c r="AR11" s="318">
        <v>92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524</v>
      </c>
      <c r="AL12" s="1231"/>
      <c r="AM12" s="1231"/>
      <c r="AN12" s="1232"/>
      <c r="AO12" s="316">
        <v>5233</v>
      </c>
      <c r="AP12" s="316">
        <v>86</v>
      </c>
      <c r="AQ12" s="317">
        <v>1513</v>
      </c>
      <c r="AR12" s="318">
        <v>-94.3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525</v>
      </c>
      <c r="AL13" s="1231"/>
      <c r="AM13" s="1231"/>
      <c r="AN13" s="1232"/>
      <c r="AO13" s="316" t="s">
        <v>526</v>
      </c>
      <c r="AP13" s="316" t="s">
        <v>526</v>
      </c>
      <c r="AQ13" s="317">
        <v>6</v>
      </c>
      <c r="AR13" s="318" t="s">
        <v>526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527</v>
      </c>
      <c r="AL14" s="1231"/>
      <c r="AM14" s="1231"/>
      <c r="AN14" s="1232"/>
      <c r="AO14" s="316">
        <v>144596</v>
      </c>
      <c r="AP14" s="316">
        <v>2388</v>
      </c>
      <c r="AQ14" s="317">
        <v>2299</v>
      </c>
      <c r="AR14" s="318">
        <v>3.9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528</v>
      </c>
      <c r="AL15" s="1231"/>
      <c r="AM15" s="1231"/>
      <c r="AN15" s="1232"/>
      <c r="AO15" s="316">
        <v>237732</v>
      </c>
      <c r="AP15" s="316">
        <v>3926</v>
      </c>
      <c r="AQ15" s="317">
        <v>1728</v>
      </c>
      <c r="AR15" s="318">
        <v>127.2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529</v>
      </c>
      <c r="AL16" s="1234"/>
      <c r="AM16" s="1234"/>
      <c r="AN16" s="1235"/>
      <c r="AO16" s="316">
        <v>-533714</v>
      </c>
      <c r="AP16" s="316">
        <v>-8815</v>
      </c>
      <c r="AQ16" s="317">
        <v>-4986</v>
      </c>
      <c r="AR16" s="318">
        <v>76.8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5286469</v>
      </c>
      <c r="AP17" s="316">
        <v>87310</v>
      </c>
      <c r="AQ17" s="317">
        <v>75877</v>
      </c>
      <c r="AR17" s="318">
        <v>15.1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534</v>
      </c>
      <c r="AL21" s="1228"/>
      <c r="AM21" s="1228"/>
      <c r="AN21" s="1229"/>
      <c r="AO21" s="328">
        <v>7.98</v>
      </c>
      <c r="AP21" s="329">
        <v>7.41</v>
      </c>
      <c r="AQ21" s="330">
        <v>0.56999999999999995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535</v>
      </c>
      <c r="AL22" s="1228"/>
      <c r="AM22" s="1228"/>
      <c r="AN22" s="1229"/>
      <c r="AO22" s="333">
        <v>99.4</v>
      </c>
      <c r="AP22" s="334">
        <v>98.4</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539</v>
      </c>
      <c r="AL32" s="1219"/>
      <c r="AM32" s="1219"/>
      <c r="AN32" s="1220"/>
      <c r="AO32" s="343">
        <v>3172560</v>
      </c>
      <c r="AP32" s="343">
        <v>52397</v>
      </c>
      <c r="AQ32" s="344">
        <v>39476</v>
      </c>
      <c r="AR32" s="345">
        <v>32.700000000000003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540</v>
      </c>
      <c r="AL33" s="1219"/>
      <c r="AM33" s="1219"/>
      <c r="AN33" s="1220"/>
      <c r="AO33" s="343" t="s">
        <v>526</v>
      </c>
      <c r="AP33" s="343" t="s">
        <v>526</v>
      </c>
      <c r="AQ33" s="344" t="s">
        <v>526</v>
      </c>
      <c r="AR33" s="345" t="s">
        <v>526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541</v>
      </c>
      <c r="AL34" s="1219"/>
      <c r="AM34" s="1219"/>
      <c r="AN34" s="1220"/>
      <c r="AO34" s="343" t="s">
        <v>526</v>
      </c>
      <c r="AP34" s="343" t="s">
        <v>526</v>
      </c>
      <c r="AQ34" s="344">
        <v>57</v>
      </c>
      <c r="AR34" s="345" t="s">
        <v>526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542</v>
      </c>
      <c r="AL35" s="1219"/>
      <c r="AM35" s="1219"/>
      <c r="AN35" s="1220"/>
      <c r="AO35" s="343">
        <v>1483311</v>
      </c>
      <c r="AP35" s="343">
        <v>24498</v>
      </c>
      <c r="AQ35" s="344">
        <v>13586</v>
      </c>
      <c r="AR35" s="345">
        <v>80.3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543</v>
      </c>
      <c r="AL36" s="1219"/>
      <c r="AM36" s="1219"/>
      <c r="AN36" s="1220"/>
      <c r="AO36" s="343">
        <v>33943</v>
      </c>
      <c r="AP36" s="343">
        <v>561</v>
      </c>
      <c r="AQ36" s="344">
        <v>1761</v>
      </c>
      <c r="AR36" s="345">
        <v>-68.099999999999994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544</v>
      </c>
      <c r="AL37" s="1219"/>
      <c r="AM37" s="1219"/>
      <c r="AN37" s="1220"/>
      <c r="AO37" s="343">
        <v>25590</v>
      </c>
      <c r="AP37" s="343">
        <v>423</v>
      </c>
      <c r="AQ37" s="344">
        <v>609</v>
      </c>
      <c r="AR37" s="345">
        <v>-30.5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545</v>
      </c>
      <c r="AL38" s="1222"/>
      <c r="AM38" s="1222"/>
      <c r="AN38" s="1223"/>
      <c r="AO38" s="346">
        <v>364</v>
      </c>
      <c r="AP38" s="346">
        <v>6</v>
      </c>
      <c r="AQ38" s="347">
        <v>1</v>
      </c>
      <c r="AR38" s="335">
        <v>500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546</v>
      </c>
      <c r="AL39" s="1222"/>
      <c r="AM39" s="1222"/>
      <c r="AN39" s="1223"/>
      <c r="AO39" s="343">
        <v>-127066</v>
      </c>
      <c r="AP39" s="343">
        <v>-2099</v>
      </c>
      <c r="AQ39" s="344">
        <v>-5546</v>
      </c>
      <c r="AR39" s="345">
        <v>-62.2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547</v>
      </c>
      <c r="AL40" s="1219"/>
      <c r="AM40" s="1219"/>
      <c r="AN40" s="1220"/>
      <c r="AO40" s="343">
        <v>-2971708</v>
      </c>
      <c r="AP40" s="343">
        <v>-49080</v>
      </c>
      <c r="AQ40" s="344">
        <v>-36890</v>
      </c>
      <c r="AR40" s="345">
        <v>33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306</v>
      </c>
      <c r="AL41" s="1225"/>
      <c r="AM41" s="1225"/>
      <c r="AN41" s="1226"/>
      <c r="AO41" s="343">
        <v>1616994</v>
      </c>
      <c r="AP41" s="343">
        <v>26706</v>
      </c>
      <c r="AQ41" s="344">
        <v>13053</v>
      </c>
      <c r="AR41" s="345">
        <v>104.6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516</v>
      </c>
      <c r="AN49" s="1213" t="s">
        <v>551</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552</v>
      </c>
      <c r="AO50" s="360" t="s">
        <v>553</v>
      </c>
      <c r="AP50" s="361" t="s">
        <v>554</v>
      </c>
      <c r="AQ50" s="362" t="s">
        <v>555</v>
      </c>
      <c r="AR50" s="363"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7944859</v>
      </c>
      <c r="AN51" s="365">
        <v>126603</v>
      </c>
      <c r="AO51" s="366">
        <v>15.9</v>
      </c>
      <c r="AP51" s="367">
        <v>77507</v>
      </c>
      <c r="AQ51" s="368">
        <v>17.5</v>
      </c>
      <c r="AR51" s="369">
        <v>-1.6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2321773</v>
      </c>
      <c r="AN52" s="373">
        <v>36998</v>
      </c>
      <c r="AO52" s="374">
        <v>-14.9</v>
      </c>
      <c r="AP52" s="375">
        <v>42788</v>
      </c>
      <c r="AQ52" s="376">
        <v>17.3</v>
      </c>
      <c r="AR52" s="377">
        <v>-32.200000000000003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8288391</v>
      </c>
      <c r="AN53" s="365">
        <v>133158</v>
      </c>
      <c r="AO53" s="366">
        <v>5.2</v>
      </c>
      <c r="AP53" s="367">
        <v>57295</v>
      </c>
      <c r="AQ53" s="368">
        <v>-26.1</v>
      </c>
      <c r="AR53" s="369">
        <v>31.3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2635415</v>
      </c>
      <c r="AN54" s="373">
        <v>42339</v>
      </c>
      <c r="AO54" s="374">
        <v>14.4</v>
      </c>
      <c r="AP54" s="375">
        <v>32771</v>
      </c>
      <c r="AQ54" s="376">
        <v>-23.4</v>
      </c>
      <c r="AR54" s="377">
        <v>37.799999999999997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3684879</v>
      </c>
      <c r="AN55" s="365">
        <v>59767</v>
      </c>
      <c r="AO55" s="366">
        <v>-55.1</v>
      </c>
      <c r="AP55" s="367">
        <v>54110</v>
      </c>
      <c r="AQ55" s="368">
        <v>-5.6</v>
      </c>
      <c r="AR55" s="369">
        <v>-49.5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1732970</v>
      </c>
      <c r="AN56" s="373">
        <v>28108</v>
      </c>
      <c r="AO56" s="374">
        <v>-33.6</v>
      </c>
      <c r="AP56" s="375">
        <v>30620</v>
      </c>
      <c r="AQ56" s="376">
        <v>-6.6</v>
      </c>
      <c r="AR56" s="377">
        <v>-27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4922218</v>
      </c>
      <c r="AN57" s="365">
        <v>80522</v>
      </c>
      <c r="AO57" s="366">
        <v>34.700000000000003</v>
      </c>
      <c r="AP57" s="367">
        <v>54684</v>
      </c>
      <c r="AQ57" s="368">
        <v>1.1000000000000001</v>
      </c>
      <c r="AR57" s="369">
        <v>33.6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2881896</v>
      </c>
      <c r="AN58" s="373">
        <v>47144</v>
      </c>
      <c r="AO58" s="374">
        <v>67.7</v>
      </c>
      <c r="AP58" s="375">
        <v>32829</v>
      </c>
      <c r="AQ58" s="376">
        <v>7.2</v>
      </c>
      <c r="AR58" s="377">
        <v>60.5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4184594</v>
      </c>
      <c r="AN59" s="365">
        <v>69112</v>
      </c>
      <c r="AO59" s="366">
        <v>-14.2</v>
      </c>
      <c r="AP59" s="367">
        <v>62383</v>
      </c>
      <c r="AQ59" s="368">
        <v>14.1</v>
      </c>
      <c r="AR59" s="369">
        <v>-28.3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2329718</v>
      </c>
      <c r="AN60" s="373">
        <v>38477</v>
      </c>
      <c r="AO60" s="374">
        <v>-18.399999999999999</v>
      </c>
      <c r="AP60" s="375">
        <v>35325</v>
      </c>
      <c r="AQ60" s="376">
        <v>7.6</v>
      </c>
      <c r="AR60" s="377">
        <v>-26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5804988</v>
      </c>
      <c r="AN61" s="380">
        <v>93832</v>
      </c>
      <c r="AO61" s="381">
        <v>-2.7</v>
      </c>
      <c r="AP61" s="382">
        <v>61196</v>
      </c>
      <c r="AQ61" s="383">
        <v>0.2</v>
      </c>
      <c r="AR61" s="369">
        <v>-2.9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2380354</v>
      </c>
      <c r="AN62" s="373">
        <v>38613</v>
      </c>
      <c r="AO62" s="374">
        <v>3</v>
      </c>
      <c r="AP62" s="375">
        <v>34867</v>
      </c>
      <c r="AQ62" s="376">
        <v>0.4</v>
      </c>
      <c r="AR62" s="377">
        <v>2.6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4xUw3zmA2eoRBVau4X+XOfE9hFgZqzgRzRgEW5f7ywld6tkD2uAG+vIdDWiua+RWlXxT2p6c/72OJ1iVkJuS6Q==" saltValue="bIXbpPNhqds035ZiwEykj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0" spans="125:125" ht="13.5" hidden="1" customHeight="1" x14ac:dyDescent="0.15"/>
    <row r="121" spans="125:125" ht="13.5" hidden="1" customHeight="1" x14ac:dyDescent="0.15">
      <c r="DU121" s="291"/>
    </row>
  </sheetData>
  <sheetProtection algorithmName="SHA-512" hashValue="36B+pU50JBscCqN8D/AHRppdaVWMcloxx8J9929gdGlTceydoSiNSlqL8lpubXu9bKaqNSsjsMFaqZ5O16VpQA==" saltValue="pDBWogJ3dtxd7fPfGnTl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KE3lrbsGs9U8cZdLESQubDifhfNOXzG/YxKDrcriThv7BgH2ObGJxOLV8xozBWtE36Nj0CcCCBa1yCFfHjUFyQ==" saltValue="/EiBkUBl7QcE9rN0McM9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6" t="s">
        <v>3</v>
      </c>
      <c r="D47" s="1236"/>
      <c r="E47" s="1237"/>
      <c r="F47" s="11">
        <v>19.399999999999999</v>
      </c>
      <c r="G47" s="12">
        <v>19.48</v>
      </c>
      <c r="H47" s="12">
        <v>18.68</v>
      </c>
      <c r="I47" s="12">
        <v>18.77</v>
      </c>
      <c r="J47" s="13">
        <v>15.46</v>
      </c>
    </row>
    <row r="48" spans="2:10" ht="57.75" customHeight="1" x14ac:dyDescent="0.15">
      <c r="B48" s="14"/>
      <c r="C48" s="1238" t="s">
        <v>4</v>
      </c>
      <c r="D48" s="1238"/>
      <c r="E48" s="1239"/>
      <c r="F48" s="15">
        <v>7.56</v>
      </c>
      <c r="G48" s="16">
        <v>7.07</v>
      </c>
      <c r="H48" s="16">
        <v>5.61</v>
      </c>
      <c r="I48" s="16">
        <v>5.9</v>
      </c>
      <c r="J48" s="17">
        <v>7.19</v>
      </c>
    </row>
    <row r="49" spans="2:10" ht="57.75" customHeight="1" thickBot="1" x14ac:dyDescent="0.2">
      <c r="B49" s="18"/>
      <c r="C49" s="1240" t="s">
        <v>5</v>
      </c>
      <c r="D49" s="1240"/>
      <c r="E49" s="1241"/>
      <c r="F49" s="19">
        <v>1.35</v>
      </c>
      <c r="G49" s="20" t="s">
        <v>572</v>
      </c>
      <c r="H49" s="20" t="s">
        <v>573</v>
      </c>
      <c r="I49" s="20">
        <v>0.19</v>
      </c>
      <c r="J49" s="21">
        <v>2.92</v>
      </c>
    </row>
    <row r="50" spans="2:10" ht="13.5" customHeight="1" x14ac:dyDescent="0.15"/>
  </sheetData>
  <sheetProtection algorithmName="SHA-512" hashValue="GDgMtLyosjSEp9nIaSTkBr6ck8ncEHeI91RhMVpZDjb6Pp4xE/a/9N0bqqzpTKJ+S4IhuB59F7NgI2bf47bz5g==" saltValue="StLsnmHVxd3QfT1TvikL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2021-10-14T06:12:05Z</cp:lastPrinted>
  <dcterms:created xsi:type="dcterms:W3CDTF">2021-02-05T01:16:45Z</dcterms:created>
  <dcterms:modified xsi:type="dcterms:W3CDTF">2021-10-14T06:12:10Z</dcterms:modified>
  <cp:category/>
</cp:coreProperties>
</file>