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-28920" yWindow="-120" windowWidth="20730" windowHeight="11760" tabRatio="719"/>
  </bookViews>
  <sheets>
    <sheet name="簡易判定" sheetId="30" r:id="rId1"/>
  </sheets>
  <definedNames>
    <definedName name="減免申請する税額">#REF!</definedName>
    <definedName name="主たる生計維持者の合計所得金額">#REF!</definedName>
    <definedName name="世帯の合計所得金額">#REF!</definedName>
    <definedName name="補填されるべき金額">#REF!</definedName>
    <definedName name="令和2年中収入見込み額の合計">#REF!</definedName>
    <definedName name="令和元年中収入額の合計">#REF!</definedName>
    <definedName name="令和元年中所得額の合計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0" i="30" l="1"/>
  <c r="N33" i="30"/>
  <c r="R16" i="30"/>
  <c r="K16" i="30"/>
  <c r="B20" i="30" s="1"/>
  <c r="N14" i="30"/>
  <c r="K14" i="30"/>
  <c r="O30" i="30" s="1"/>
  <c r="H14" i="30"/>
  <c r="E14" i="30"/>
  <c r="R12" i="30"/>
  <c r="R13" i="30" s="1"/>
  <c r="P13" i="30" s="1"/>
  <c r="Q12" i="30"/>
  <c r="P12" i="30"/>
  <c r="R10" i="30"/>
  <c r="R11" i="30" s="1"/>
  <c r="P11" i="30" s="1"/>
  <c r="Q10" i="30"/>
  <c r="R8" i="30"/>
  <c r="R9" i="30" s="1"/>
  <c r="P9" i="30" s="1"/>
  <c r="Q8" i="30"/>
  <c r="R6" i="30"/>
  <c r="R7" i="30" s="1"/>
  <c r="P7" i="30" s="1"/>
  <c r="Q6" i="30"/>
  <c r="Q14" i="30" s="1"/>
  <c r="P6" i="30"/>
  <c r="M38" i="30" l="1"/>
  <c r="P20" i="30"/>
  <c r="F26" i="30" s="1"/>
  <c r="P8" i="30"/>
  <c r="B24" i="30"/>
  <c r="P24" i="30" s="1"/>
  <c r="P10" i="30"/>
</calcChain>
</file>

<file path=xl/sharedStrings.xml><?xml version="1.0" encoding="utf-8"?>
<sst xmlns="http://schemas.openxmlformats.org/spreadsheetml/2006/main" count="66" uniqueCount="59">
  <si>
    <t>判定結果</t>
    <rPh sb="0" eb="2">
      <t>ハンテイ</t>
    </rPh>
    <rPh sb="2" eb="4">
      <t>ケッカ</t>
    </rPh>
    <phoneticPr fontId="1"/>
  </si>
  <si>
    <t>円</t>
    <rPh sb="0" eb="1">
      <t>エン</t>
    </rPh>
    <phoneticPr fontId="1"/>
  </si>
  <si>
    <t>ア</t>
    <phoneticPr fontId="1"/>
  </si>
  <si>
    <t>イ</t>
    <phoneticPr fontId="1"/>
  </si>
  <si>
    <t>判定</t>
    <rPh sb="0" eb="2">
      <t>ハンテイ</t>
    </rPh>
    <phoneticPr fontId="1"/>
  </si>
  <si>
    <t>≦</t>
    <phoneticPr fontId="1"/>
  </si>
  <si>
    <t>ウ</t>
    <phoneticPr fontId="1"/>
  </si>
  <si>
    <t>事業収入</t>
    <rPh sb="0" eb="2">
      <t>ジギョウ</t>
    </rPh>
    <rPh sb="2" eb="4">
      <t>シュウニュウ</t>
    </rPh>
    <phoneticPr fontId="1"/>
  </si>
  <si>
    <t>合計額</t>
    <rPh sb="0" eb="2">
      <t>ゴウケイ</t>
    </rPh>
    <rPh sb="2" eb="3">
      <t>ガク</t>
    </rPh>
    <phoneticPr fontId="1"/>
  </si>
  <si>
    <t>№</t>
    <phoneticPr fontId="1"/>
  </si>
  <si>
    <t>収入の種類</t>
    <rPh sb="0" eb="2">
      <t>シュウニュウ</t>
    </rPh>
    <rPh sb="3" eb="5">
      <t>シュルイ</t>
    </rPh>
    <phoneticPr fontId="1"/>
  </si>
  <si>
    <t>不動産収入</t>
    <rPh sb="0" eb="3">
      <t>フドウサン</t>
    </rPh>
    <rPh sb="3" eb="5">
      <t>シュウニュウ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</si>
  <si>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</si>
  <si>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</si>
  <si>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</si>
  <si>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</si>
  <si>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</si>
  <si>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</si>
  <si>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</si>
  <si>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</si>
  <si>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Ｇ－Ｅ</t>
    <phoneticPr fontId="1"/>
  </si>
  <si>
    <t>該当</t>
    <rPh sb="0" eb="2">
      <t>ガイトウ</t>
    </rPh>
    <phoneticPr fontId="1"/>
  </si>
  <si>
    <t>山林収入</t>
    <phoneticPr fontId="1"/>
  </si>
  <si>
    <t>給与収入</t>
    <phoneticPr fontId="1"/>
  </si>
  <si>
    <t>4,000,000円</t>
    <rPh sb="9" eb="10">
      <t>エン</t>
    </rPh>
    <phoneticPr fontId="1"/>
  </si>
  <si>
    <t>10,000,000円</t>
    <rPh sb="10" eb="11">
      <t>エン</t>
    </rPh>
    <phoneticPr fontId="1"/>
  </si>
  <si>
    <r>
      <rPr>
        <sz val="11"/>
        <rFont val="メイリオ"/>
        <family val="3"/>
        <charset val="128"/>
      </rPr>
      <t>その他収入</t>
    </r>
    <r>
      <rPr>
        <sz val="10"/>
        <rFont val="メイリオ"/>
        <family val="3"/>
        <charset val="128"/>
      </rPr>
      <t/>
    </r>
    <rPh sb="2" eb="3">
      <t>タ</t>
    </rPh>
    <rPh sb="3" eb="5">
      <t>シュウニュウ</t>
    </rPh>
    <phoneticPr fontId="1"/>
  </si>
  <si>
    <t>減額・免除の割合</t>
    <rPh sb="0" eb="2">
      <t>ゲンガク</t>
    </rPh>
    <rPh sb="3" eb="5">
      <t>メンジョ</t>
    </rPh>
    <rPh sb="6" eb="8">
      <t>ワリアイ</t>
    </rPh>
    <phoneticPr fontId="14"/>
  </si>
  <si>
    <r>
      <rPr>
        <b/>
        <sz val="11"/>
        <color theme="1"/>
        <rFont val="ＭＳ Ｐゴシック"/>
        <family val="3"/>
        <charset val="128"/>
        <scheme val="minor"/>
      </rPr>
      <t>（B）</t>
    </r>
    <r>
      <rPr>
        <sz val="11"/>
        <rFont val="ＭＳ Ｐゴシック"/>
        <family val="3"/>
        <charset val="128"/>
      </rPr>
      <t>の金額</t>
    </r>
    <rPh sb="4" eb="6">
      <t>キンガク</t>
    </rPh>
    <phoneticPr fontId="14"/>
  </si>
  <si>
    <t>割合</t>
    <rPh sb="0" eb="2">
      <t>ワリアイ</t>
    </rPh>
    <phoneticPr fontId="14"/>
  </si>
  <si>
    <t>減少額</t>
    <rPh sb="0" eb="2">
      <t>ゲンショウ</t>
    </rPh>
    <rPh sb="2" eb="3">
      <t>ガク</t>
    </rPh>
    <phoneticPr fontId="1"/>
  </si>
  <si>
    <t>1.減免対象の判定</t>
    <rPh sb="2" eb="4">
      <t>ゲンメン</t>
    </rPh>
    <rPh sb="4" eb="6">
      <t>タイショウ</t>
    </rPh>
    <rPh sb="7" eb="9">
      <t>ハンテイ</t>
    </rPh>
    <phoneticPr fontId="1"/>
  </si>
  <si>
    <t>保険金、損害賠償等による補てんされるべき金額③</t>
    <phoneticPr fontId="1"/>
  </si>
  <si>
    <t>２.減免額の計算</t>
    <rPh sb="2" eb="4">
      <t>ゲンメン</t>
    </rPh>
    <rPh sb="4" eb="5">
      <t>ガク</t>
    </rPh>
    <rPh sb="6" eb="8">
      <t>ケイサン</t>
    </rPh>
    <phoneticPr fontId="1"/>
  </si>
  <si>
    <t>E</t>
    <phoneticPr fontId="1"/>
  </si>
  <si>
    <t>事業等の廃止、失業に該当するか</t>
    <phoneticPr fontId="1"/>
  </si>
  <si>
    <t>減額又は免除の割合</t>
    <rPh sb="0" eb="2">
      <t>ゲンガク</t>
    </rPh>
    <rPh sb="2" eb="3">
      <t>マタ</t>
    </rPh>
    <rPh sb="4" eb="6">
      <t>メンジョ</t>
    </rPh>
    <rPh sb="7" eb="9">
      <t>ワリアイ</t>
    </rPh>
    <phoneticPr fontId="1"/>
  </si>
  <si>
    <t>※該当の場合は、減額又は免除の割合が１００％となります。</t>
    <rPh sb="1" eb="3">
      <t>ガイトウ</t>
    </rPh>
    <rPh sb="4" eb="6">
      <t>バアイ</t>
    </rPh>
    <rPh sb="8" eb="10">
      <t>ゲンガク</t>
    </rPh>
    <rPh sb="10" eb="11">
      <t>マタ</t>
    </rPh>
    <rPh sb="12" eb="14">
      <t>メンジョ</t>
    </rPh>
    <rPh sb="15" eb="17">
      <t>ワリアイ</t>
    </rPh>
    <phoneticPr fontId="1"/>
  </si>
  <si>
    <t>減免対象税額×減額又は免除の割合</t>
    <rPh sb="0" eb="2">
      <t>ゲンメン</t>
    </rPh>
    <rPh sb="2" eb="4">
      <t>タイショウ</t>
    </rPh>
    <rPh sb="4" eb="6">
      <t>ゼイガク</t>
    </rPh>
    <phoneticPr fontId="1"/>
  </si>
  <si>
    <t>１００円未満切り捨て</t>
    <rPh sb="3" eb="4">
      <t>エン</t>
    </rPh>
    <rPh sb="4" eb="6">
      <t>ミマン</t>
    </rPh>
    <rPh sb="6" eb="7">
      <t>キ</t>
    </rPh>
    <rPh sb="8" eb="9">
      <t>ス</t>
    </rPh>
    <phoneticPr fontId="1"/>
  </si>
  <si>
    <t>※あくまでも試算額であり、実際の減免額と異なる可能性があります。</t>
    <rPh sb="6" eb="8">
      <t>シサン</t>
    </rPh>
    <rPh sb="8" eb="9">
      <t>ガク</t>
    </rPh>
    <rPh sb="13" eb="15">
      <t>ジッサイ</t>
    </rPh>
    <rPh sb="16" eb="18">
      <t>ゲンメン</t>
    </rPh>
    <rPh sb="18" eb="19">
      <t>ガク</t>
    </rPh>
    <rPh sb="20" eb="21">
      <t>コト</t>
    </rPh>
    <rPh sb="23" eb="26">
      <t>カノウセイ</t>
    </rPh>
    <phoneticPr fontId="1"/>
  </si>
  <si>
    <t>減免額（試算結果）</t>
    <rPh sb="0" eb="2">
      <t>ゲンメン</t>
    </rPh>
    <rPh sb="2" eb="3">
      <t>ガク</t>
    </rPh>
    <rPh sb="4" eb="6">
      <t>シサン</t>
    </rPh>
    <rPh sb="6" eb="8">
      <t>ケッカ</t>
    </rPh>
    <phoneticPr fontId="1"/>
  </si>
  <si>
    <t>非該当</t>
    <rPh sb="0" eb="3">
      <t>ヒガイトウ</t>
    </rPh>
    <phoneticPr fontId="1"/>
  </si>
  <si>
    <t>減免申請する税額 ※納税通知書の税額を入力する。</t>
    <rPh sb="0" eb="2">
      <t>ゲンメン</t>
    </rPh>
    <rPh sb="2" eb="4">
      <t>シンセイ</t>
    </rPh>
    <rPh sb="6" eb="7">
      <t>ゼイ</t>
    </rPh>
    <rPh sb="7" eb="8">
      <t>ガク</t>
    </rPh>
    <rPh sb="10" eb="12">
      <t>ノウゼイ</t>
    </rPh>
    <rPh sb="12" eb="15">
      <t>ツウチショ</t>
    </rPh>
    <rPh sb="16" eb="17">
      <t>ゼイ</t>
    </rPh>
    <rPh sb="17" eb="18">
      <t>ガク</t>
    </rPh>
    <rPh sb="19" eb="21">
      <t>ニュウリョク</t>
    </rPh>
    <phoneticPr fontId="1"/>
  </si>
  <si>
    <t>減免対象税額（　減免前税額　×　Ｅ　／　Ｈ　）</t>
    <rPh sb="0" eb="2">
      <t>ゲンメン</t>
    </rPh>
    <rPh sb="2" eb="4">
      <t>タイショウ</t>
    </rPh>
    <rPh sb="4" eb="6">
      <t>ゼイガク</t>
    </rPh>
    <phoneticPr fontId="1"/>
  </si>
  <si>
    <t>減免前の税額</t>
    <rPh sb="0" eb="2">
      <t>ゲンメン</t>
    </rPh>
    <rPh sb="2" eb="3">
      <t>マエ</t>
    </rPh>
    <rPh sb="4" eb="5">
      <t>ゼイ</t>
    </rPh>
    <rPh sb="5" eb="6">
      <t>ガク</t>
    </rPh>
    <phoneticPr fontId="1"/>
  </si>
  <si>
    <t>↑ここを選択してください</t>
    <rPh sb="4" eb="6">
      <t>センタク</t>
    </rPh>
    <phoneticPr fontId="1"/>
  </si>
  <si>
    <r>
      <t>【新型コロナ関連】</t>
    </r>
    <r>
      <rPr>
        <b/>
        <u/>
        <sz val="16"/>
        <rFont val="メイリオ"/>
        <family val="3"/>
        <charset val="128"/>
      </rPr>
      <t>令和４年度相当分</t>
    </r>
    <r>
      <rPr>
        <sz val="16"/>
        <rFont val="メイリオ"/>
        <family val="3"/>
        <charset val="128"/>
      </rPr>
      <t>白河市国民健康保険税減免簡易判定</t>
    </r>
    <rPh sb="9" eb="11">
      <t>レイワ</t>
    </rPh>
    <rPh sb="12" eb="14">
      <t>ネンド</t>
    </rPh>
    <rPh sb="14" eb="17">
      <t>ソウトウブン</t>
    </rPh>
    <rPh sb="17" eb="20">
      <t>シラカワシ</t>
    </rPh>
    <rPh sb="20" eb="22">
      <t>コクミン</t>
    </rPh>
    <rPh sb="22" eb="24">
      <t>ケンコウ</t>
    </rPh>
    <rPh sb="24" eb="26">
      <t>ホケン</t>
    </rPh>
    <rPh sb="26" eb="27">
      <t>ゼイ</t>
    </rPh>
    <rPh sb="27" eb="29">
      <t>ゲンメン</t>
    </rPh>
    <rPh sb="29" eb="31">
      <t>カンイ</t>
    </rPh>
    <rPh sb="31" eb="33">
      <t>ハンテイ</t>
    </rPh>
    <phoneticPr fontId="1"/>
  </si>
  <si>
    <r>
      <t>【要件１】世帯の主たる生計維持者の事業収入等のいずれかの減少額（保険金、損害賠償等により補填されるべき金額を控除した額（保険金、損害賠償等には、国県市からの給付金は該当しません））が</t>
    </r>
    <r>
      <rPr>
        <b/>
        <u/>
        <sz val="10"/>
        <rFont val="メイリオ"/>
        <family val="3"/>
        <charset val="128"/>
      </rPr>
      <t>令和３年</t>
    </r>
    <r>
      <rPr>
        <sz val="10"/>
        <rFont val="メイリオ"/>
        <family val="3"/>
        <charset val="128"/>
      </rPr>
      <t>中の３０％以上である。</t>
    </r>
    <rPh sb="1" eb="3">
      <t>ヨウケン</t>
    </rPh>
    <rPh sb="5" eb="7">
      <t>セタイ</t>
    </rPh>
    <rPh sb="8" eb="9">
      <t>シュ</t>
    </rPh>
    <rPh sb="11" eb="13">
      <t>セイケイ</t>
    </rPh>
    <rPh sb="13" eb="15">
      <t>イジ</t>
    </rPh>
    <rPh sb="15" eb="16">
      <t>シャ</t>
    </rPh>
    <rPh sb="17" eb="19">
      <t>ジギョウ</t>
    </rPh>
    <rPh sb="19" eb="21">
      <t>シュウニュウ</t>
    </rPh>
    <rPh sb="21" eb="22">
      <t>トウ</t>
    </rPh>
    <rPh sb="28" eb="30">
      <t>ゲンショウ</t>
    </rPh>
    <rPh sb="30" eb="31">
      <t>ガク</t>
    </rPh>
    <rPh sb="32" eb="35">
      <t>ホケンキン</t>
    </rPh>
    <rPh sb="36" eb="38">
      <t>ソンガイ</t>
    </rPh>
    <rPh sb="38" eb="40">
      <t>バイショウ</t>
    </rPh>
    <rPh sb="40" eb="41">
      <t>トウ</t>
    </rPh>
    <rPh sb="44" eb="46">
      <t>ホテン</t>
    </rPh>
    <rPh sb="51" eb="53">
      <t>キンガク</t>
    </rPh>
    <rPh sb="54" eb="56">
      <t>コウジョ</t>
    </rPh>
    <rPh sb="58" eb="59">
      <t>ガク</t>
    </rPh>
    <rPh sb="72" eb="73">
      <t>クニ</t>
    </rPh>
    <rPh sb="73" eb="74">
      <t>ケン</t>
    </rPh>
    <rPh sb="74" eb="75">
      <t>シ</t>
    </rPh>
    <rPh sb="78" eb="81">
      <t>キュウフキン</t>
    </rPh>
    <rPh sb="82" eb="84">
      <t>ガイトウ</t>
    </rPh>
    <rPh sb="91" eb="93">
      <t>レイワ</t>
    </rPh>
    <rPh sb="100" eb="102">
      <t>イジョウ</t>
    </rPh>
    <phoneticPr fontId="1"/>
  </si>
  <si>
    <r>
      <rPr>
        <b/>
        <u/>
        <sz val="10"/>
        <rFont val="メイリオ"/>
        <family val="3"/>
        <charset val="128"/>
      </rPr>
      <t>令和４年</t>
    </r>
    <r>
      <rPr>
        <b/>
        <sz val="10"/>
        <rFont val="メイリオ"/>
        <family val="3"/>
        <charset val="128"/>
      </rPr>
      <t>中</t>
    </r>
    <r>
      <rPr>
        <sz val="10"/>
        <rFont val="メイリオ"/>
        <family val="3"/>
        <charset val="128"/>
      </rPr>
      <t xml:space="preserve">の
収入額①
</t>
    </r>
    <r>
      <rPr>
        <sz val="8"/>
        <rFont val="メイリオ"/>
        <family val="3"/>
        <charset val="128"/>
      </rPr>
      <t>（各種給付金は除く）</t>
    </r>
    <rPh sb="0" eb="2">
      <t>レイワ</t>
    </rPh>
    <rPh sb="3" eb="4">
      <t>ネン</t>
    </rPh>
    <rPh sb="4" eb="5">
      <t>チュウ</t>
    </rPh>
    <rPh sb="7" eb="9">
      <t>シュウニュウ</t>
    </rPh>
    <rPh sb="9" eb="10">
      <t>ガク</t>
    </rPh>
    <rPh sb="13" eb="15">
      <t>カクシュ</t>
    </rPh>
    <rPh sb="15" eb="18">
      <t>キュウフキン</t>
    </rPh>
    <rPh sb="19" eb="20">
      <t>ノゾ</t>
    </rPh>
    <phoneticPr fontId="1"/>
  </si>
  <si>
    <r>
      <rPr>
        <b/>
        <u/>
        <sz val="10"/>
        <rFont val="メイリオ"/>
        <family val="3"/>
        <charset val="128"/>
      </rPr>
      <t>令和３年</t>
    </r>
    <r>
      <rPr>
        <sz val="10"/>
        <rFont val="メイリオ"/>
        <family val="3"/>
        <charset val="128"/>
      </rPr>
      <t>中の
収入額②</t>
    </r>
    <rPh sb="0" eb="2">
      <t>レイワ</t>
    </rPh>
    <rPh sb="3" eb="4">
      <t>ネン</t>
    </rPh>
    <rPh sb="4" eb="5">
      <t>チュウ</t>
    </rPh>
    <rPh sb="7" eb="9">
      <t>シュウニュウ</t>
    </rPh>
    <rPh sb="9" eb="10">
      <t>ガク</t>
    </rPh>
    <phoneticPr fontId="1"/>
  </si>
  <si>
    <r>
      <rPr>
        <b/>
        <u/>
        <sz val="10"/>
        <rFont val="メイリオ"/>
        <family val="3"/>
        <charset val="128"/>
      </rPr>
      <t>令和３年</t>
    </r>
    <r>
      <rPr>
        <sz val="10"/>
        <rFont val="メイリオ"/>
        <family val="3"/>
        <charset val="128"/>
      </rPr>
      <t>中の
所得額</t>
    </r>
    <rPh sb="0" eb="2">
      <t>レイワ</t>
    </rPh>
    <rPh sb="3" eb="4">
      <t>ネン</t>
    </rPh>
    <rPh sb="4" eb="5">
      <t>チュウ</t>
    </rPh>
    <rPh sb="7" eb="10">
      <t>ショトクガク</t>
    </rPh>
    <phoneticPr fontId="1"/>
  </si>
  <si>
    <r>
      <t>上記１～４以外の収入がある場合に、その</t>
    </r>
    <r>
      <rPr>
        <b/>
        <u/>
        <sz val="10"/>
        <rFont val="メイリオ"/>
        <family val="3"/>
        <charset val="128"/>
      </rPr>
      <t>令和３年</t>
    </r>
    <r>
      <rPr>
        <sz val="10"/>
        <rFont val="メイリオ"/>
        <family val="3"/>
        <charset val="128"/>
      </rPr>
      <t>中の所得額（Ｆ）
（収入の種類：</t>
    </r>
    <r>
      <rPr>
        <i/>
        <u/>
        <sz val="10"/>
        <rFont val="メイリオ"/>
        <family val="3"/>
        <charset val="128"/>
      </rPr>
      <t>　　　　　　収入</t>
    </r>
    <r>
      <rPr>
        <sz val="10"/>
        <rFont val="メイリオ"/>
        <family val="3"/>
        <charset val="128"/>
      </rPr>
      <t>）
　　　　　　　　</t>
    </r>
    <rPh sb="13" eb="15">
      <t>バアイ</t>
    </rPh>
    <rPh sb="45" eb="47">
      <t>シュウニュウ</t>
    </rPh>
    <phoneticPr fontId="1"/>
  </si>
  <si>
    <r>
      <t>主たる生計維持者の</t>
    </r>
    <r>
      <rPr>
        <b/>
        <u/>
        <sz val="11"/>
        <rFont val="メイリオ"/>
        <family val="3"/>
        <charset val="128"/>
      </rPr>
      <t>令和３年</t>
    </r>
    <r>
      <rPr>
        <sz val="11"/>
        <rFont val="メイリオ"/>
        <family val="3"/>
        <charset val="128"/>
      </rPr>
      <t>中の合計所得金額
Ｇ（＝Ａ＋Ｂ＋Ｃ＋Ｄ＋Ｆ）</t>
    </r>
    <rPh sb="0" eb="1">
      <t>シュ</t>
    </rPh>
    <rPh sb="3" eb="5">
      <t>セイケイ</t>
    </rPh>
    <rPh sb="5" eb="7">
      <t>イジ</t>
    </rPh>
    <rPh sb="7" eb="8">
      <t>シャ</t>
    </rPh>
    <rPh sb="9" eb="11">
      <t>レイワ</t>
    </rPh>
    <rPh sb="12" eb="13">
      <t>ネン</t>
    </rPh>
    <rPh sb="13" eb="14">
      <t>チュウ</t>
    </rPh>
    <rPh sb="15" eb="17">
      <t>ゴウケイ</t>
    </rPh>
    <rPh sb="17" eb="19">
      <t>ショトク</t>
    </rPh>
    <rPh sb="19" eb="21">
      <t>キンガク</t>
    </rPh>
    <phoneticPr fontId="1"/>
  </si>
  <si>
    <r>
      <t>【要件２】世帯の主たる生計維持者の</t>
    </r>
    <r>
      <rPr>
        <b/>
        <u/>
        <sz val="11"/>
        <rFont val="メイリオ"/>
        <family val="3"/>
        <charset val="128"/>
      </rPr>
      <t>令和３年</t>
    </r>
    <r>
      <rPr>
        <sz val="11"/>
        <rFont val="メイリオ"/>
        <family val="3"/>
        <charset val="128"/>
      </rPr>
      <t>中の「合計所得金額」が１，０００万円以下である。</t>
    </r>
    <rPh sb="1" eb="3">
      <t>ヨウケン</t>
    </rPh>
    <rPh sb="5" eb="7">
      <t>セタイ</t>
    </rPh>
    <rPh sb="8" eb="9">
      <t>シュ</t>
    </rPh>
    <rPh sb="11" eb="13">
      <t>セイケイ</t>
    </rPh>
    <rPh sb="13" eb="15">
      <t>イジ</t>
    </rPh>
    <rPh sb="15" eb="16">
      <t>シャ</t>
    </rPh>
    <rPh sb="17" eb="19">
      <t>レイワ</t>
    </rPh>
    <rPh sb="20" eb="21">
      <t>ネン</t>
    </rPh>
    <rPh sb="21" eb="22">
      <t>チュウ</t>
    </rPh>
    <rPh sb="24" eb="26">
      <t>ゴウケイ</t>
    </rPh>
    <rPh sb="26" eb="28">
      <t>ショトク</t>
    </rPh>
    <rPh sb="28" eb="30">
      <t>キンガク</t>
    </rPh>
    <rPh sb="37" eb="39">
      <t>マンエン</t>
    </rPh>
    <rPh sb="39" eb="41">
      <t>イカ</t>
    </rPh>
    <phoneticPr fontId="1"/>
  </si>
  <si>
    <r>
      <t>主たる生計維持者の</t>
    </r>
    <r>
      <rPr>
        <b/>
        <u/>
        <sz val="11"/>
        <rFont val="メイリオ"/>
        <family val="3"/>
        <charset val="128"/>
      </rPr>
      <t>令和３年</t>
    </r>
    <r>
      <rPr>
        <sz val="11"/>
        <rFont val="メイリオ"/>
        <family val="3"/>
        <charset val="128"/>
      </rPr>
      <t>中の合計所得金額　Ｇ</t>
    </r>
    <rPh sb="0" eb="1">
      <t>シュ</t>
    </rPh>
    <rPh sb="3" eb="5">
      <t>セイケイ</t>
    </rPh>
    <rPh sb="5" eb="7">
      <t>イジ</t>
    </rPh>
    <rPh sb="7" eb="8">
      <t>シャ</t>
    </rPh>
    <rPh sb="9" eb="11">
      <t>レイワ</t>
    </rPh>
    <rPh sb="12" eb="13">
      <t>ネン</t>
    </rPh>
    <rPh sb="13" eb="14">
      <t>チュウ</t>
    </rPh>
    <rPh sb="15" eb="17">
      <t>ゴウケイ</t>
    </rPh>
    <rPh sb="17" eb="19">
      <t>ショトク</t>
    </rPh>
    <rPh sb="19" eb="21">
      <t>キンガク</t>
    </rPh>
    <phoneticPr fontId="1"/>
  </si>
  <si>
    <r>
      <t>【要件３】　世帯の主たる生計維持者の減収した収入に係る所得以外の</t>
    </r>
    <r>
      <rPr>
        <b/>
        <u/>
        <sz val="11"/>
        <rFont val="メイリオ"/>
        <family val="3"/>
        <charset val="128"/>
      </rPr>
      <t>令和３年</t>
    </r>
    <r>
      <rPr>
        <sz val="11"/>
        <rFont val="メイリオ"/>
        <family val="3"/>
        <charset val="128"/>
      </rPr>
      <t>中の「合計所得金額」が
４００万円以下である。</t>
    </r>
    <rPh sb="1" eb="3">
      <t>ヨウケン</t>
    </rPh>
    <rPh sb="18" eb="20">
      <t>ゲンシュウ</t>
    </rPh>
    <rPh sb="22" eb="24">
      <t>シュウニュウ</t>
    </rPh>
    <rPh sb="25" eb="26">
      <t>カカ</t>
    </rPh>
    <rPh sb="27" eb="29">
      <t>ショトク</t>
    </rPh>
    <rPh sb="29" eb="31">
      <t>イガイ</t>
    </rPh>
    <rPh sb="32" eb="34">
      <t>レイワ</t>
    </rPh>
    <rPh sb="35" eb="36">
      <t>ネン</t>
    </rPh>
    <rPh sb="36" eb="37">
      <t>チュウ</t>
    </rPh>
    <phoneticPr fontId="1"/>
  </si>
  <si>
    <r>
      <t>主たる生計維持者の減少した収入に係る</t>
    </r>
    <r>
      <rPr>
        <b/>
        <u/>
        <sz val="11"/>
        <rFont val="メイリオ"/>
        <family val="3"/>
        <charset val="128"/>
      </rPr>
      <t>令和３年</t>
    </r>
    <r>
      <rPr>
        <sz val="11"/>
        <rFont val="メイリオ"/>
        <family val="3"/>
        <charset val="128"/>
      </rPr>
      <t>の所得額</t>
    </r>
    <rPh sb="9" eb="11">
      <t>ゲンショウ</t>
    </rPh>
    <rPh sb="13" eb="15">
      <t>シュウニュウ</t>
    </rPh>
    <rPh sb="16" eb="17">
      <t>カカ</t>
    </rPh>
    <rPh sb="18" eb="20">
      <t>レイワ</t>
    </rPh>
    <rPh sb="21" eb="22">
      <t>ネン</t>
    </rPh>
    <rPh sb="23" eb="25">
      <t>ショトク</t>
    </rPh>
    <rPh sb="25" eb="26">
      <t>ガク</t>
    </rPh>
    <phoneticPr fontId="1"/>
  </si>
  <si>
    <r>
      <t>主たる生計維持者及び国保被保険者全員の「</t>
    </r>
    <r>
      <rPr>
        <b/>
        <u/>
        <sz val="11"/>
        <rFont val="メイリオ"/>
        <family val="3"/>
        <charset val="128"/>
      </rPr>
      <t>令和３年中</t>
    </r>
    <r>
      <rPr>
        <sz val="11"/>
        <rFont val="メイリオ"/>
        <family val="3"/>
        <charset val="128"/>
      </rPr>
      <t>の合計所得金額」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</si>
</sst>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&quot;円&quot;"/>
    <numFmt numFmtId="177" formatCode="#,##0&quot;円&quot;"/>
    <numFmt numFmtId="178" formatCode="\(0.0%\)"/>
    <numFmt numFmtId="179" formatCode="#,##0&quot;円&quot;&quot;以&quot;&quot;下&quot;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8"/>
      <name val="メイリオ"/>
      <family val="3"/>
      <charset val="128"/>
    </font>
    <font>
      <sz val="18"/>
      <name val="メイリオ"/>
      <family val="3"/>
      <charset val="128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0"/>
      <name val="メイリオ"/>
      <family val="3"/>
      <charset val="128"/>
    </font>
    <font>
      <i/>
      <u/>
      <sz val="10"/>
      <name val="メイリオ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b/>
      <u/>
      <sz val="11"/>
      <name val="メイリオ"/>
      <family val="3"/>
      <charset val="128"/>
    </font>
    <font>
      <b/>
      <u/>
      <sz val="11"/>
      <color rgb="FFFF0000"/>
      <name val="メイリオ"/>
      <family val="3"/>
      <charset val="128"/>
    </font>
    <font>
      <sz val="16"/>
      <name val="メイリオ"/>
      <family val="3"/>
      <charset val="128"/>
    </font>
    <font>
      <b/>
      <u/>
      <sz val="16"/>
      <name val="メイリオ"/>
      <family val="3"/>
      <charset val="128"/>
    </font>
    <font>
      <b/>
      <u/>
      <sz val="1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FBFB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</cellStyleXfs>
  <cellXfs count="178">
    <xf numFmtId="0" fontId="0" fillId="0" borderId="0" xfId="0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3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wrapText="1"/>
    </xf>
    <xf numFmtId="38" fontId="5" fillId="0" borderId="10" xfId="1" applyFont="1" applyFill="1" applyBorder="1" applyAlignment="1">
      <alignment vertical="center" shrinkToFit="1"/>
    </xf>
    <xf numFmtId="38" fontId="9" fillId="0" borderId="10" xfId="1" applyFont="1" applyFill="1" applyBorder="1" applyAlignment="1">
      <alignment vertical="center" shrinkToFit="1"/>
    </xf>
    <xf numFmtId="38" fontId="5" fillId="0" borderId="17" xfId="0" applyNumberFormat="1" applyFont="1" applyFill="1" applyBorder="1" applyAlignment="1">
      <alignment vertical="center" shrinkToFit="1"/>
    </xf>
    <xf numFmtId="38" fontId="15" fillId="3" borderId="12" xfId="2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8" fillId="0" borderId="3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vertical="center" shrinkToFit="1"/>
    </xf>
    <xf numFmtId="38" fontId="3" fillId="0" borderId="0" xfId="0" applyNumberFormat="1" applyFont="1" applyAlignment="1">
      <alignment horizontal="center" vertical="center" shrinkToFit="1"/>
    </xf>
    <xf numFmtId="178" fontId="3" fillId="0" borderId="0" xfId="0" applyNumberFormat="1" applyFont="1" applyAlignment="1">
      <alignment vertical="center" shrinkToFit="1"/>
    </xf>
    <xf numFmtId="0" fontId="3" fillId="5" borderId="29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shrinkToFit="1"/>
    </xf>
    <xf numFmtId="177" fontId="10" fillId="0" borderId="15" xfId="1" applyNumberFormat="1" applyFont="1" applyBorder="1" applyAlignment="1">
      <alignment horizontal="center" vertical="center" shrinkToFit="1"/>
    </xf>
    <xf numFmtId="178" fontId="10" fillId="0" borderId="0" xfId="1" applyNumberFormat="1" applyFont="1" applyBorder="1" applyAlignment="1">
      <alignment horizontal="center" vertical="center" shrinkToFit="1"/>
    </xf>
    <xf numFmtId="178" fontId="10" fillId="0" borderId="10" xfId="1" applyNumberFormat="1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79" fontId="0" fillId="0" borderId="1" xfId="2" applyNumberFormat="1" applyFont="1" applyBorder="1" applyAlignment="1">
      <alignment horizontal="center" vertical="center" shrinkToFit="1"/>
    </xf>
    <xf numFmtId="9" fontId="0" fillId="0" borderId="1" xfId="3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/>
    </xf>
    <xf numFmtId="177" fontId="22" fillId="0" borderId="1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8" fontId="17" fillId="3" borderId="1" xfId="2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shrinkToFit="1"/>
    </xf>
    <xf numFmtId="38" fontId="18" fillId="0" borderId="1" xfId="2" applyFont="1" applyBorder="1" applyAlignment="1">
      <alignment horizontal="center" vertical="center"/>
    </xf>
    <xf numFmtId="38" fontId="16" fillId="0" borderId="1" xfId="2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left" vertical="center" shrinkToFit="1"/>
    </xf>
    <xf numFmtId="0" fontId="3" fillId="6" borderId="4" xfId="0" applyFont="1" applyFill="1" applyBorder="1" applyAlignment="1">
      <alignment horizontal="left" vertical="center" shrinkToFit="1"/>
    </xf>
    <xf numFmtId="0" fontId="3" fillId="6" borderId="39" xfId="0" applyFont="1" applyFill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7" fontId="3" fillId="4" borderId="17" xfId="0" applyNumberFormat="1" applyFont="1" applyFill="1" applyBorder="1" applyAlignment="1" applyProtection="1">
      <alignment horizontal="right" vertical="center"/>
      <protection locked="0"/>
    </xf>
    <xf numFmtId="177" fontId="3" fillId="4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38" fontId="3" fillId="6" borderId="3" xfId="1" applyFont="1" applyFill="1" applyBorder="1" applyAlignment="1">
      <alignment horizontal="left" vertical="center"/>
    </xf>
    <xf numFmtId="38" fontId="3" fillId="6" borderId="4" xfId="1" applyFont="1" applyFill="1" applyBorder="1" applyAlignment="1">
      <alignment horizontal="left" vertical="center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6" borderId="19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38" fontId="4" fillId="0" borderId="0" xfId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7" fontId="9" fillId="0" borderId="17" xfId="1" applyNumberFormat="1" applyFont="1" applyFill="1" applyBorder="1" applyAlignment="1">
      <alignment horizontal="right" vertical="center" shrinkToFit="1"/>
    </xf>
    <xf numFmtId="177" fontId="9" fillId="0" borderId="40" xfId="1" applyNumberFormat="1" applyFont="1" applyFill="1" applyBorder="1" applyAlignment="1">
      <alignment horizontal="right" vertical="center" shrinkToFit="1"/>
    </xf>
    <xf numFmtId="0" fontId="8" fillId="0" borderId="3" xfId="0" applyFont="1" applyFill="1" applyBorder="1" applyAlignment="1" applyProtection="1">
      <alignment vertical="top" wrapText="1"/>
      <protection locked="0"/>
    </xf>
    <xf numFmtId="0" fontId="8" fillId="0" borderId="4" xfId="0" applyFont="1" applyFill="1" applyBorder="1" applyAlignment="1" applyProtection="1">
      <alignment vertical="top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177" fontId="6" fillId="4" borderId="3" xfId="1" applyNumberFormat="1" applyFont="1" applyFill="1" applyBorder="1" applyAlignment="1" applyProtection="1">
      <alignment vertical="center" shrinkToFit="1"/>
      <protection locked="0"/>
    </xf>
    <xf numFmtId="177" fontId="6" fillId="4" borderId="4" xfId="1" applyNumberFormat="1" applyFont="1" applyFill="1" applyBorder="1" applyAlignment="1" applyProtection="1">
      <alignment vertical="center" shrinkToFit="1"/>
      <protection locked="0"/>
    </xf>
    <xf numFmtId="177" fontId="6" fillId="4" borderId="39" xfId="1" applyNumberFormat="1" applyFont="1" applyFill="1" applyBorder="1" applyAlignment="1" applyProtection="1">
      <alignment vertical="center" shrinkToFit="1"/>
      <protection locked="0"/>
    </xf>
    <xf numFmtId="0" fontId="3" fillId="5" borderId="2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7" fontId="8" fillId="4" borderId="34" xfId="1" applyNumberFormat="1" applyFont="1" applyFill="1" applyBorder="1" applyAlignment="1" applyProtection="1">
      <alignment horizontal="right" vertical="center" shrinkToFit="1"/>
      <protection locked="0"/>
    </xf>
    <xf numFmtId="177" fontId="8" fillId="4" borderId="15" xfId="1" applyNumberFormat="1" applyFont="1" applyFill="1" applyBorder="1" applyAlignment="1" applyProtection="1">
      <alignment horizontal="right" vertical="center" shrinkToFit="1"/>
      <protection locked="0"/>
    </xf>
    <xf numFmtId="177" fontId="8" fillId="4" borderId="16" xfId="1" applyNumberFormat="1" applyFont="1" applyFill="1" applyBorder="1" applyAlignment="1" applyProtection="1">
      <alignment horizontal="right" vertical="center" shrinkToFit="1"/>
      <protection locked="0"/>
    </xf>
    <xf numFmtId="177" fontId="8" fillId="4" borderId="25" xfId="1" applyNumberFormat="1" applyFont="1" applyFill="1" applyBorder="1" applyAlignment="1" applyProtection="1">
      <alignment horizontal="right" vertical="center" shrinkToFit="1"/>
      <protection locked="0"/>
    </xf>
    <xf numFmtId="177" fontId="8" fillId="4" borderId="13" xfId="1" applyNumberFormat="1" applyFont="1" applyFill="1" applyBorder="1" applyAlignment="1" applyProtection="1">
      <alignment horizontal="right" vertical="center" shrinkToFit="1"/>
      <protection locked="0"/>
    </xf>
    <xf numFmtId="177" fontId="8" fillId="4" borderId="35" xfId="1" applyNumberFormat="1" applyFont="1" applyFill="1" applyBorder="1" applyAlignment="1" applyProtection="1">
      <alignment horizontal="right" vertical="center" shrinkToFit="1"/>
      <protection locked="0"/>
    </xf>
    <xf numFmtId="177" fontId="8" fillId="4" borderId="6" xfId="1" applyNumberFormat="1" applyFont="1" applyFill="1" applyBorder="1" applyAlignment="1" applyProtection="1">
      <alignment vertical="center" shrinkToFit="1"/>
      <protection locked="0"/>
    </xf>
    <xf numFmtId="177" fontId="8" fillId="4" borderId="15" xfId="1" applyNumberFormat="1" applyFont="1" applyFill="1" applyBorder="1" applyAlignment="1" applyProtection="1">
      <alignment vertical="center" shrinkToFit="1"/>
      <protection locked="0"/>
    </xf>
    <xf numFmtId="177" fontId="8" fillId="4" borderId="14" xfId="1" applyNumberFormat="1" applyFont="1" applyFill="1" applyBorder="1" applyAlignment="1" applyProtection="1">
      <alignment vertical="center" shrinkToFit="1"/>
      <protection locked="0"/>
    </xf>
    <xf numFmtId="177" fontId="8" fillId="4" borderId="13" xfId="1" applyNumberFormat="1" applyFont="1" applyFill="1" applyBorder="1" applyAlignment="1" applyProtection="1">
      <alignment vertical="center" shrinkToFit="1"/>
      <protection locked="0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177" fontId="8" fillId="4" borderId="34" xfId="1" applyNumberFormat="1" applyFont="1" applyFill="1" applyBorder="1" applyAlignment="1" applyProtection="1">
      <alignment vertical="center" shrinkToFit="1"/>
      <protection locked="0"/>
    </xf>
    <xf numFmtId="177" fontId="8" fillId="4" borderId="16" xfId="1" applyNumberFormat="1" applyFont="1" applyFill="1" applyBorder="1" applyAlignment="1" applyProtection="1">
      <alignment vertical="center" shrinkToFit="1"/>
      <protection locked="0"/>
    </xf>
    <xf numFmtId="177" fontId="8" fillId="4" borderId="25" xfId="1" applyNumberFormat="1" applyFont="1" applyFill="1" applyBorder="1" applyAlignment="1" applyProtection="1">
      <alignment vertical="center" shrinkToFit="1"/>
      <protection locked="0"/>
    </xf>
    <xf numFmtId="177" fontId="8" fillId="4" borderId="35" xfId="1" applyNumberFormat="1" applyFont="1" applyFill="1" applyBorder="1" applyAlignment="1" applyProtection="1">
      <alignment vertical="center" shrinkToFit="1"/>
      <protection locked="0"/>
    </xf>
    <xf numFmtId="177" fontId="6" fillId="4" borderId="7" xfId="1" applyNumberFormat="1" applyFont="1" applyFill="1" applyBorder="1" applyAlignment="1" applyProtection="1">
      <alignment vertical="center" shrinkToFit="1"/>
      <protection locked="0"/>
    </xf>
    <xf numFmtId="177" fontId="6" fillId="4" borderId="0" xfId="1" applyNumberFormat="1" applyFont="1" applyFill="1" applyBorder="1" applyAlignment="1" applyProtection="1">
      <alignment vertical="center" shrinkToFit="1"/>
      <protection locked="0"/>
    </xf>
    <xf numFmtId="177" fontId="6" fillId="4" borderId="24" xfId="1" applyNumberFormat="1" applyFont="1" applyFill="1" applyBorder="1" applyAlignment="1" applyProtection="1">
      <alignment vertical="center" shrinkToFit="1"/>
      <protection locked="0"/>
    </xf>
    <xf numFmtId="177" fontId="6" fillId="4" borderId="9" xfId="1" applyNumberFormat="1" applyFont="1" applyFill="1" applyBorder="1" applyAlignment="1" applyProtection="1">
      <alignment vertical="center" shrinkToFit="1"/>
      <protection locked="0"/>
    </xf>
    <xf numFmtId="177" fontId="6" fillId="4" borderId="10" xfId="1" applyNumberFormat="1" applyFont="1" applyFill="1" applyBorder="1" applyAlignment="1" applyProtection="1">
      <alignment vertical="center" shrinkToFit="1"/>
      <protection locked="0"/>
    </xf>
    <xf numFmtId="177" fontId="6" fillId="4" borderId="33" xfId="1" applyNumberFormat="1" applyFont="1" applyFill="1" applyBorder="1" applyAlignment="1" applyProtection="1">
      <alignment vertical="center" shrinkToFit="1"/>
      <protection locked="0"/>
    </xf>
    <xf numFmtId="177" fontId="3" fillId="4" borderId="34" xfId="0" applyNumberFormat="1" applyFont="1" applyFill="1" applyBorder="1" applyAlignment="1" applyProtection="1">
      <alignment horizontal="right" vertical="center" shrinkToFit="1"/>
      <protection locked="0"/>
    </xf>
    <xf numFmtId="177" fontId="3" fillId="4" borderId="15" xfId="0" applyNumberFormat="1" applyFont="1" applyFill="1" applyBorder="1" applyAlignment="1" applyProtection="1">
      <alignment horizontal="right" vertical="center" shrinkToFit="1"/>
      <protection locked="0"/>
    </xf>
    <xf numFmtId="177" fontId="3" fillId="4" borderId="16" xfId="0" applyNumberFormat="1" applyFont="1" applyFill="1" applyBorder="1" applyAlignment="1" applyProtection="1">
      <alignment horizontal="right" vertical="center" shrinkToFit="1"/>
      <protection locked="0"/>
    </xf>
    <xf numFmtId="177" fontId="3" fillId="4" borderId="32" xfId="0" applyNumberFormat="1" applyFont="1" applyFill="1" applyBorder="1" applyAlignment="1" applyProtection="1">
      <alignment horizontal="right" vertical="center" shrinkToFit="1"/>
      <protection locked="0"/>
    </xf>
    <xf numFmtId="177" fontId="3" fillId="4" borderId="10" xfId="0" applyNumberFormat="1" applyFont="1" applyFill="1" applyBorder="1" applyAlignment="1" applyProtection="1">
      <alignment horizontal="right" vertical="center" shrinkToFit="1"/>
      <protection locked="0"/>
    </xf>
    <xf numFmtId="177" fontId="3" fillId="4" borderId="11" xfId="0" applyNumberFormat="1" applyFont="1" applyFill="1" applyBorder="1" applyAlignment="1" applyProtection="1">
      <alignment horizontal="right" vertical="center" shrinkToFit="1"/>
      <protection locked="0"/>
    </xf>
    <xf numFmtId="177" fontId="3" fillId="4" borderId="6" xfId="0" applyNumberFormat="1" applyFont="1" applyFill="1" applyBorder="1" applyAlignment="1" applyProtection="1">
      <alignment vertical="center" shrinkToFit="1"/>
      <protection locked="0"/>
    </xf>
    <xf numFmtId="177" fontId="3" fillId="4" borderId="15" xfId="0" applyNumberFormat="1" applyFont="1" applyFill="1" applyBorder="1" applyAlignment="1" applyProtection="1">
      <alignment vertical="center" shrinkToFit="1"/>
      <protection locked="0"/>
    </xf>
    <xf numFmtId="177" fontId="3" fillId="4" borderId="9" xfId="0" applyNumberFormat="1" applyFont="1" applyFill="1" applyBorder="1" applyAlignment="1" applyProtection="1">
      <alignment vertical="center" shrinkToFit="1"/>
      <protection locked="0"/>
    </xf>
    <xf numFmtId="177" fontId="3" fillId="4" borderId="10" xfId="0" applyNumberFormat="1" applyFont="1" applyFill="1" applyBorder="1" applyAlignment="1" applyProtection="1">
      <alignment vertical="center" shrinkToFit="1"/>
      <protection locked="0"/>
    </xf>
    <xf numFmtId="0" fontId="3" fillId="0" borderId="37" xfId="0" applyFont="1" applyFill="1" applyBorder="1" applyAlignment="1">
      <alignment horizontal="center" vertical="center" shrinkToFit="1"/>
    </xf>
    <xf numFmtId="177" fontId="8" fillId="4" borderId="34" xfId="0" applyNumberFormat="1" applyFont="1" applyFill="1" applyBorder="1" applyAlignment="1" applyProtection="1">
      <alignment vertical="center" shrinkToFit="1"/>
      <protection locked="0"/>
    </xf>
    <xf numFmtId="177" fontId="8" fillId="4" borderId="16" xfId="0" applyNumberFormat="1" applyFont="1" applyFill="1" applyBorder="1" applyAlignment="1" applyProtection="1">
      <alignment vertical="center" shrinkToFit="1"/>
      <protection locked="0"/>
    </xf>
    <xf numFmtId="177" fontId="8" fillId="4" borderId="32" xfId="0" applyNumberFormat="1" applyFont="1" applyFill="1" applyBorder="1" applyAlignment="1" applyProtection="1">
      <alignment vertical="center" shrinkToFit="1"/>
      <protection locked="0"/>
    </xf>
    <xf numFmtId="177" fontId="8" fillId="4" borderId="11" xfId="0" applyNumberFormat="1" applyFont="1" applyFill="1" applyBorder="1" applyAlignment="1" applyProtection="1">
      <alignment vertical="center" shrinkToFit="1"/>
      <protection locked="0"/>
    </xf>
    <xf numFmtId="177" fontId="6" fillId="4" borderId="31" xfId="1" applyNumberFormat="1" applyFont="1" applyFill="1" applyBorder="1" applyAlignment="1" applyProtection="1">
      <alignment vertical="center" shrinkToFit="1"/>
      <protection locked="0"/>
    </xf>
    <xf numFmtId="177" fontId="6" fillId="4" borderId="26" xfId="1" applyNumberFormat="1" applyFont="1" applyFill="1" applyBorder="1" applyAlignment="1" applyProtection="1">
      <alignment vertical="center" shrinkToFit="1"/>
      <protection locked="0"/>
    </xf>
    <xf numFmtId="177" fontId="6" fillId="4" borderId="22" xfId="1" applyNumberFormat="1" applyFont="1" applyFill="1" applyBorder="1" applyAlignment="1" applyProtection="1">
      <alignment vertical="center" shrinkToFit="1"/>
      <protection locked="0"/>
    </xf>
    <xf numFmtId="177" fontId="8" fillId="4" borderId="32" xfId="1" applyNumberFormat="1" applyFont="1" applyFill="1" applyBorder="1" applyAlignment="1" applyProtection="1">
      <alignment horizontal="right" vertical="center" shrinkToFit="1"/>
      <protection locked="0"/>
    </xf>
    <xf numFmtId="177" fontId="8" fillId="4" borderId="10" xfId="1" applyNumberFormat="1" applyFont="1" applyFill="1" applyBorder="1" applyAlignment="1" applyProtection="1">
      <alignment horizontal="right" vertical="center" shrinkToFit="1"/>
      <protection locked="0"/>
    </xf>
    <xf numFmtId="177" fontId="8" fillId="4" borderId="11" xfId="1" applyNumberFormat="1" applyFont="1" applyFill="1" applyBorder="1" applyAlignment="1" applyProtection="1">
      <alignment horizontal="right" vertical="center" shrinkToFit="1"/>
      <protection locked="0"/>
    </xf>
    <xf numFmtId="177" fontId="8" fillId="4" borderId="9" xfId="1" applyNumberFormat="1" applyFont="1" applyFill="1" applyBorder="1" applyAlignment="1" applyProtection="1">
      <alignment vertical="center" shrinkToFit="1"/>
      <protection locked="0"/>
    </xf>
    <xf numFmtId="177" fontId="8" fillId="4" borderId="10" xfId="1" applyNumberFormat="1" applyFont="1" applyFill="1" applyBorder="1" applyAlignment="1" applyProtection="1">
      <alignment vertical="center" shrinkToFit="1"/>
      <protection locked="0"/>
    </xf>
    <xf numFmtId="177" fontId="8" fillId="4" borderId="32" xfId="1" applyNumberFormat="1" applyFont="1" applyFill="1" applyBorder="1" applyAlignment="1" applyProtection="1">
      <alignment vertical="center" shrinkToFit="1"/>
      <protection locked="0"/>
    </xf>
    <xf numFmtId="177" fontId="8" fillId="4" borderId="11" xfId="1" applyNumberFormat="1" applyFont="1" applyFill="1" applyBorder="1" applyAlignment="1" applyProtection="1">
      <alignment vertical="center" shrinkToFit="1"/>
      <protection locked="0"/>
    </xf>
    <xf numFmtId="177" fontId="8" fillId="4" borderId="21" xfId="1" applyNumberFormat="1" applyFont="1" applyFill="1" applyBorder="1" applyAlignment="1" applyProtection="1">
      <alignment horizontal="right" vertical="center" shrinkToFit="1"/>
      <protection locked="0"/>
    </xf>
    <xf numFmtId="177" fontId="8" fillId="4" borderId="26" xfId="1" applyNumberFormat="1" applyFont="1" applyFill="1" applyBorder="1" applyAlignment="1" applyProtection="1">
      <alignment horizontal="right" vertical="center" shrinkToFit="1"/>
      <protection locked="0"/>
    </xf>
    <xf numFmtId="177" fontId="8" fillId="4" borderId="30" xfId="1" applyNumberFormat="1" applyFont="1" applyFill="1" applyBorder="1" applyAlignment="1" applyProtection="1">
      <alignment horizontal="right" vertical="center" shrinkToFit="1"/>
      <protection locked="0"/>
    </xf>
    <xf numFmtId="177" fontId="8" fillId="4" borderId="31" xfId="1" applyNumberFormat="1" applyFont="1" applyFill="1" applyBorder="1" applyAlignment="1" applyProtection="1">
      <alignment vertical="center" shrinkToFit="1"/>
      <protection locked="0"/>
    </xf>
    <xf numFmtId="177" fontId="8" fillId="4" borderId="26" xfId="1" applyNumberFormat="1" applyFont="1" applyFill="1" applyBorder="1" applyAlignment="1" applyProtection="1">
      <alignment vertical="center" shrinkToFit="1"/>
      <protection locked="0"/>
    </xf>
    <xf numFmtId="0" fontId="3" fillId="0" borderId="36" xfId="0" applyFont="1" applyFill="1" applyBorder="1" applyAlignment="1">
      <alignment horizontal="center" vertical="center" shrinkToFit="1"/>
    </xf>
    <xf numFmtId="177" fontId="8" fillId="4" borderId="21" xfId="1" applyNumberFormat="1" applyFont="1" applyFill="1" applyBorder="1" applyAlignment="1" applyProtection="1">
      <alignment vertical="center" shrinkToFit="1"/>
      <protection locked="0"/>
    </xf>
    <xf numFmtId="177" fontId="8" fillId="4" borderId="30" xfId="1" applyNumberFormat="1" applyFont="1" applyFill="1" applyBorder="1" applyAlignment="1" applyProtection="1">
      <alignment vertical="center" shrinkToFit="1"/>
      <protection locked="0"/>
    </xf>
    <xf numFmtId="0" fontId="23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 wrapText="1" shrinkToFit="1"/>
    </xf>
    <xf numFmtId="0" fontId="8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">
    <cellStyle name="パーセント 2" xfId="3"/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colors>
    <mruColors>
      <color rgb="FF00FFCC"/>
      <color rgb="FFBFBFBF"/>
      <color rgb="FFFF66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352424</xdr:colOff>
      <xdr:row>1</xdr:row>
      <xdr:rowOff>57150</xdr:rowOff>
    </xdr:from>
    <xdr:to>
      <xdr:col>16</xdr:col>
      <xdr:colOff>9525</xdr:colOff>
      <xdr:row>2</xdr:row>
      <xdr:rowOff>76200</xdr:rowOff>
    </xdr:to>
    <xdr:sp macro="" textlink="">
      <xdr:nvSpPr>
        <xdr:cNvPr id="2" name="角丸四角形 1"/>
        <xdr:cNvSpPr/>
      </xdr:nvSpPr>
      <xdr:spPr>
        <a:xfrm>
          <a:off x="752474" y="295275"/>
          <a:ext cx="6381751" cy="266700"/>
        </a:xfrm>
        <a:prstGeom prst="roundRect">
          <a:avLst/>
        </a:prstGeom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 b="1"/>
            <a:t>※</a:t>
          </a:r>
          <a:r>
            <a:rPr kumimoji="1" lang="ja-JP" altLang="en-US" sz="1050" b="1"/>
            <a:t>黄色のセルを入力してください。</a:t>
          </a:r>
          <a:r>
            <a:rPr kumimoji="1" lang="ja-JP" altLang="en-US" sz="900" b="1"/>
            <a:t>２</a:t>
          </a:r>
          <a:r>
            <a:rPr kumimoji="1" lang="en-US" altLang="ja-JP" sz="900" b="1"/>
            <a:t>.</a:t>
          </a:r>
          <a:r>
            <a:rPr kumimoji="1" lang="ja-JP" altLang="en-US" sz="900" b="1"/>
            <a:t>減免額の計算の</a:t>
          </a:r>
          <a:r>
            <a:rPr kumimoji="1" lang="ja-JP" altLang="en-US" sz="900"/>
            <a:t>「</a:t>
          </a:r>
          <a:r>
            <a:rPr kumimoji="1" lang="ja-JP" altLang="en-US" sz="900" b="1"/>
            <a:t>事業等の廃止、失業に該当するか。」は、選択してください。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view="pageBreakPreview" zoomScale="90" zoomScaleNormal="100" zoomScaleSheetLayoutView="90" workbookViewId="0">
      <selection activeCell="W13" sqref="W13"/>
    </sheetView>
  </sheetViews>
  <sheetFormatPr defaultRowHeight="18.75" x14ac:dyDescent="0.15"/>
  <cols>
    <col min="1" max="1" width="2.75" style="1" customWidth="1"/>
    <col min="2" max="2" width="2.5" style="9" customWidth="1"/>
    <col min="3" max="3" width="11.375" style="1" customWidth="1"/>
    <col min="4" max="4" width="2.25" style="1" customWidth="1"/>
    <col min="5" max="5" width="10.875" style="1" customWidth="1"/>
    <col min="6" max="6" width="2.75" style="9" customWidth="1"/>
    <col min="7" max="7" width="2.75" style="1" customWidth="1"/>
    <col min="8" max="8" width="10.125" style="1" customWidth="1"/>
    <col min="9" max="9" width="2.875" style="9" customWidth="1"/>
    <col min="10" max="10" width="3.625" style="9" bestFit="1" customWidth="1"/>
    <col min="11" max="11" width="9.75" style="1" customWidth="1"/>
    <col min="12" max="12" width="3.25" style="9" customWidth="1"/>
    <col min="13" max="13" width="2.875" style="9" customWidth="1"/>
    <col min="14" max="14" width="10.125" style="9" customWidth="1"/>
    <col min="15" max="15" width="3.625" style="9" bestFit="1" customWidth="1"/>
    <col min="16" max="16" width="12" style="1" customWidth="1"/>
    <col min="17" max="17" width="5.5" style="1" bestFit="1" customWidth="1"/>
    <col min="18" max="18" width="10" style="26" hidden="1" customWidth="1"/>
    <col min="19" max="19" width="9.75" style="1" hidden="1" customWidth="1"/>
    <col min="20" max="16384" width="9" style="1"/>
  </cols>
  <sheetData>
    <row r="1" spans="1:20" ht="18.75" customHeight="1" x14ac:dyDescent="0.15">
      <c r="A1" s="170" t="s">
        <v>47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20" ht="19.5" customHeight="1" x14ac:dyDescent="0.1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20" ht="27" customHeight="1" x14ac:dyDescent="0.15">
      <c r="A3" s="1" t="s">
        <v>31</v>
      </c>
    </row>
    <row r="4" spans="1:20" ht="33" customHeight="1" thickBot="1" x14ac:dyDescent="0.2">
      <c r="A4" s="171" t="s">
        <v>48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20" s="9" customFormat="1" ht="57.75" customHeight="1" thickBot="1" x14ac:dyDescent="0.2">
      <c r="B5" s="49" t="s">
        <v>9</v>
      </c>
      <c r="C5" s="49" t="s">
        <v>10</v>
      </c>
      <c r="D5" s="172" t="s">
        <v>49</v>
      </c>
      <c r="E5" s="173"/>
      <c r="F5" s="174"/>
      <c r="G5" s="172" t="s">
        <v>50</v>
      </c>
      <c r="H5" s="173"/>
      <c r="I5" s="174"/>
      <c r="J5" s="172" t="s">
        <v>51</v>
      </c>
      <c r="K5" s="173"/>
      <c r="L5" s="174"/>
      <c r="M5" s="175" t="s">
        <v>32</v>
      </c>
      <c r="N5" s="176"/>
      <c r="O5" s="177"/>
      <c r="P5" s="27" t="s">
        <v>30</v>
      </c>
      <c r="Q5" s="33" t="s">
        <v>4</v>
      </c>
      <c r="R5" s="10"/>
      <c r="T5" s="11"/>
    </row>
    <row r="6" spans="1:20" s="9" customFormat="1" ht="13.5" customHeight="1" x14ac:dyDescent="0.15">
      <c r="B6" s="111">
        <v>1</v>
      </c>
      <c r="C6" s="113" t="s">
        <v>7</v>
      </c>
      <c r="D6" s="162"/>
      <c r="E6" s="163"/>
      <c r="F6" s="164"/>
      <c r="G6" s="165"/>
      <c r="H6" s="166"/>
      <c r="I6" s="166"/>
      <c r="J6" s="167" t="s">
        <v>12</v>
      </c>
      <c r="K6" s="168"/>
      <c r="L6" s="169"/>
      <c r="M6" s="152"/>
      <c r="N6" s="153"/>
      <c r="O6" s="154"/>
      <c r="P6" s="40" t="str">
        <f>IF(R6=0," ",R6)</f>
        <v xml:space="preserve"> </v>
      </c>
      <c r="Q6" s="110" t="str">
        <f>IF(D6="","",IF(P6/G6&gt;=0.3,"〇","×"))</f>
        <v/>
      </c>
      <c r="R6" s="29">
        <f>G6-D6-M6</f>
        <v>0</v>
      </c>
      <c r="S6" s="16"/>
      <c r="T6" s="11"/>
    </row>
    <row r="7" spans="1:20" ht="13.5" customHeight="1" x14ac:dyDescent="0.15">
      <c r="B7" s="112"/>
      <c r="C7" s="114"/>
      <c r="D7" s="155"/>
      <c r="E7" s="156"/>
      <c r="F7" s="157"/>
      <c r="G7" s="158"/>
      <c r="H7" s="159"/>
      <c r="I7" s="159"/>
      <c r="J7" s="147"/>
      <c r="K7" s="160"/>
      <c r="L7" s="161"/>
      <c r="M7" s="131"/>
      <c r="N7" s="132"/>
      <c r="O7" s="133"/>
      <c r="P7" s="41" t="str">
        <f>IF(R7=0," ",R7)</f>
        <v/>
      </c>
      <c r="Q7" s="110"/>
      <c r="R7" s="30" t="str">
        <f>IF(R6=0,"",(ROUNDDOWN(R6/G6,3)))</f>
        <v/>
      </c>
    </row>
    <row r="8" spans="1:20" s="9" customFormat="1" ht="13.5" customHeight="1" x14ac:dyDescent="0.15">
      <c r="B8" s="111">
        <v>2</v>
      </c>
      <c r="C8" s="113" t="s">
        <v>11</v>
      </c>
      <c r="D8" s="115"/>
      <c r="E8" s="116"/>
      <c r="F8" s="117"/>
      <c r="G8" s="121"/>
      <c r="H8" s="122"/>
      <c r="I8" s="122"/>
      <c r="J8" s="125" t="s">
        <v>13</v>
      </c>
      <c r="K8" s="127"/>
      <c r="L8" s="128"/>
      <c r="M8" s="107"/>
      <c r="N8" s="108"/>
      <c r="O8" s="109"/>
      <c r="P8" s="40" t="str">
        <f t="shared" ref="P8:P13" si="0">IF(R8=0," ",R8)</f>
        <v xml:space="preserve"> </v>
      </c>
      <c r="Q8" s="110" t="str">
        <f>IF(D8="","",IF(P8/G8&gt;=0.3,"〇","×"))</f>
        <v/>
      </c>
      <c r="R8" s="29">
        <f>G8-D8-N8</f>
        <v>0</v>
      </c>
      <c r="T8" s="11"/>
    </row>
    <row r="9" spans="1:20" ht="13.5" customHeight="1" x14ac:dyDescent="0.15">
      <c r="B9" s="112"/>
      <c r="C9" s="114"/>
      <c r="D9" s="155"/>
      <c r="E9" s="156"/>
      <c r="F9" s="157"/>
      <c r="G9" s="158"/>
      <c r="H9" s="159"/>
      <c r="I9" s="159"/>
      <c r="J9" s="147"/>
      <c r="K9" s="160"/>
      <c r="L9" s="161"/>
      <c r="M9" s="107"/>
      <c r="N9" s="108"/>
      <c r="O9" s="109"/>
      <c r="P9" s="41" t="str">
        <f t="shared" si="0"/>
        <v/>
      </c>
      <c r="Q9" s="110"/>
      <c r="R9" s="30" t="str">
        <f>IF(R8=0,"",(ROUNDDOWN(R8/G8,3)))</f>
        <v/>
      </c>
    </row>
    <row r="10" spans="1:20" s="9" customFormat="1" ht="13.5" customHeight="1" x14ac:dyDescent="0.15">
      <c r="B10" s="111">
        <v>3</v>
      </c>
      <c r="C10" s="113" t="s">
        <v>22</v>
      </c>
      <c r="D10" s="137"/>
      <c r="E10" s="138"/>
      <c r="F10" s="139"/>
      <c r="G10" s="143"/>
      <c r="H10" s="144"/>
      <c r="I10" s="144"/>
      <c r="J10" s="125" t="s">
        <v>14</v>
      </c>
      <c r="K10" s="148"/>
      <c r="L10" s="149"/>
      <c r="M10" s="107"/>
      <c r="N10" s="108"/>
      <c r="O10" s="109"/>
      <c r="P10" s="40" t="str">
        <f t="shared" si="0"/>
        <v xml:space="preserve"> </v>
      </c>
      <c r="Q10" s="110" t="str">
        <f>IF(E10="","",IF(P10/H10&gt;=0.3,"〇","×"))</f>
        <v/>
      </c>
      <c r="R10" s="29">
        <f>H10-E10-N10</f>
        <v>0</v>
      </c>
      <c r="T10" s="11"/>
    </row>
    <row r="11" spans="1:20" ht="13.5" customHeight="1" x14ac:dyDescent="0.15">
      <c r="B11" s="112"/>
      <c r="C11" s="114"/>
      <c r="D11" s="140"/>
      <c r="E11" s="141"/>
      <c r="F11" s="142"/>
      <c r="G11" s="145"/>
      <c r="H11" s="146"/>
      <c r="I11" s="146"/>
      <c r="J11" s="147"/>
      <c r="K11" s="150"/>
      <c r="L11" s="151"/>
      <c r="M11" s="107"/>
      <c r="N11" s="108"/>
      <c r="O11" s="109"/>
      <c r="P11" s="41" t="str">
        <f t="shared" si="0"/>
        <v/>
      </c>
      <c r="Q11" s="110"/>
      <c r="R11" s="30" t="str">
        <f>IF(R10=0,"",(ROUNDDOWN(R10/H10,3)))</f>
        <v/>
      </c>
    </row>
    <row r="12" spans="1:20" s="9" customFormat="1" ht="13.5" customHeight="1" x14ac:dyDescent="0.15">
      <c r="B12" s="111">
        <v>4</v>
      </c>
      <c r="C12" s="113" t="s">
        <v>23</v>
      </c>
      <c r="D12" s="115"/>
      <c r="E12" s="116"/>
      <c r="F12" s="117"/>
      <c r="G12" s="121"/>
      <c r="H12" s="122"/>
      <c r="I12" s="122"/>
      <c r="J12" s="125" t="s">
        <v>15</v>
      </c>
      <c r="K12" s="127"/>
      <c r="L12" s="128"/>
      <c r="M12" s="131"/>
      <c r="N12" s="132"/>
      <c r="O12" s="133"/>
      <c r="P12" s="40" t="str">
        <f t="shared" si="0"/>
        <v xml:space="preserve"> </v>
      </c>
      <c r="Q12" s="110" t="str">
        <f>IF(D12="","",IF(P12/G12&gt;=0.3,"〇","×"))</f>
        <v/>
      </c>
      <c r="R12" s="29">
        <f>G12-D12-N12</f>
        <v>0</v>
      </c>
      <c r="T12" s="11"/>
    </row>
    <row r="13" spans="1:20" ht="13.5" customHeight="1" thickBot="1" x14ac:dyDescent="0.2">
      <c r="B13" s="112"/>
      <c r="C13" s="114"/>
      <c r="D13" s="118"/>
      <c r="E13" s="119"/>
      <c r="F13" s="120"/>
      <c r="G13" s="123"/>
      <c r="H13" s="124"/>
      <c r="I13" s="124"/>
      <c r="J13" s="126"/>
      <c r="K13" s="129"/>
      <c r="L13" s="130"/>
      <c r="M13" s="134"/>
      <c r="N13" s="135"/>
      <c r="O13" s="136"/>
      <c r="P13" s="42" t="str">
        <f t="shared" si="0"/>
        <v/>
      </c>
      <c r="Q13" s="110"/>
      <c r="R13" s="30" t="str">
        <f>IF(R12=0,"",(ROUNDDOWN(R12/G12,3)))</f>
        <v/>
      </c>
    </row>
    <row r="14" spans="1:20" ht="29.25" thickBot="1" x14ac:dyDescent="0.2">
      <c r="B14" s="98" t="s">
        <v>8</v>
      </c>
      <c r="C14" s="99"/>
      <c r="D14" s="3" t="s">
        <v>2</v>
      </c>
      <c r="E14" s="20" t="str">
        <f>IF(OR(D6&lt;&gt;"",D8&lt;&gt;"",D10&lt;&gt;"",D12&lt;&gt;""),SUMIF($Q$6:$Q$13,"〇",D6:F13),"")</f>
        <v/>
      </c>
      <c r="F14" s="23" t="s">
        <v>1</v>
      </c>
      <c r="G14" s="24" t="s">
        <v>3</v>
      </c>
      <c r="H14" s="19" t="str">
        <f>IF(OR(G6&lt;&gt;"",G8&lt;&gt;"",G10&lt;&gt;"",G12&lt;&gt;""),SUMIF($Q$6:$Q$13,"〇",G6:I13),"")</f>
        <v/>
      </c>
      <c r="I14" s="23" t="s">
        <v>1</v>
      </c>
      <c r="J14" s="43" t="s">
        <v>16</v>
      </c>
      <c r="K14" s="100" t="str">
        <f>IF(OR(K6&lt;&gt;"",K8&lt;&gt;"",K12&lt;&gt;"",K10&lt;&gt;""),SUMIF($Q$6:$Q$13,"〇",K6:L13),"")</f>
        <v/>
      </c>
      <c r="L14" s="101"/>
      <c r="M14" s="17" t="s">
        <v>6</v>
      </c>
      <c r="N14" s="19" t="str">
        <f>IF(OR(M6&lt;&gt;"",M8&lt;&gt;"",M10&lt;&gt;"",M12&lt;&gt;""),SUMIF($Q$6:$Q$13,"〇",M6:O13),"")</f>
        <v/>
      </c>
      <c r="O14" s="23" t="s">
        <v>1</v>
      </c>
      <c r="P14" s="25"/>
      <c r="Q14" s="31" t="str">
        <f>IF(AND(Q6="",Q8="",Q10="",Q12=""),"",IF(OR(Q6&lt;&gt;"",Q8&lt;&gt;"",Q10&lt;&gt;"",Q12&lt;&gt;""),IF(OR(Q6="〇",Q8="〇",Q10="〇",Q12="〇"),"〇",IF(OR(Q6="×",Q8="×",Q10="×",Q12="×"),"×",))))</f>
        <v/>
      </c>
    </row>
    <row r="15" spans="1:20" ht="51.75" customHeight="1" thickBot="1" x14ac:dyDescent="0.2">
      <c r="B15" s="4">
        <v>5</v>
      </c>
      <c r="C15" s="18" t="s">
        <v>26</v>
      </c>
      <c r="D15" s="102" t="s">
        <v>52</v>
      </c>
      <c r="E15" s="103"/>
      <c r="F15" s="103"/>
      <c r="G15" s="103"/>
      <c r="H15" s="103"/>
      <c r="I15" s="103"/>
      <c r="J15" s="44" t="s">
        <v>17</v>
      </c>
      <c r="K15" s="66"/>
      <c r="L15" s="67"/>
      <c r="M15" s="1"/>
      <c r="N15" s="1"/>
      <c r="O15" s="1"/>
    </row>
    <row r="16" spans="1:20" ht="42.75" customHeight="1" thickBot="1" x14ac:dyDescent="0.2">
      <c r="B16" s="104" t="s">
        <v>53</v>
      </c>
      <c r="C16" s="105"/>
      <c r="D16" s="105"/>
      <c r="E16" s="105"/>
      <c r="F16" s="105"/>
      <c r="G16" s="105"/>
      <c r="H16" s="105"/>
      <c r="I16" s="105"/>
      <c r="J16" s="44" t="s">
        <v>18</v>
      </c>
      <c r="K16" s="21" t="str">
        <f>IF(R16=0," ",R16)</f>
        <v xml:space="preserve"> </v>
      </c>
      <c r="L16" s="5" t="s">
        <v>1</v>
      </c>
      <c r="M16" s="1"/>
      <c r="N16" s="1"/>
      <c r="O16" s="1"/>
      <c r="R16" s="28">
        <f>K6+K8+K10+K12+K15</f>
        <v>0</v>
      </c>
    </row>
    <row r="17" spans="1:18" s="15" customFormat="1" ht="9.75" customHeight="1" x14ac:dyDescent="0.15">
      <c r="R17" s="48"/>
    </row>
    <row r="18" spans="1:18" s="15" customFormat="1" x14ac:dyDescent="0.15">
      <c r="A18" s="106" t="s">
        <v>54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R18" s="48"/>
    </row>
    <row r="19" spans="1:18" s="15" customFormat="1" x14ac:dyDescent="0.15">
      <c r="B19" s="92" t="s">
        <v>55</v>
      </c>
      <c r="C19" s="92"/>
      <c r="D19" s="92"/>
      <c r="E19" s="92"/>
      <c r="F19" s="92"/>
      <c r="G19" s="92"/>
      <c r="H19" s="92"/>
      <c r="I19" s="92"/>
      <c r="J19" s="92"/>
      <c r="K19" s="93" t="s">
        <v>5</v>
      </c>
      <c r="L19" s="94" t="s">
        <v>25</v>
      </c>
      <c r="M19" s="94"/>
      <c r="N19" s="94"/>
      <c r="O19" s="6"/>
      <c r="P19" s="50" t="s">
        <v>4</v>
      </c>
      <c r="R19" s="48"/>
    </row>
    <row r="20" spans="1:18" s="15" customFormat="1" ht="21.75" customHeight="1" x14ac:dyDescent="0.15">
      <c r="B20" s="95" t="str">
        <f>K16</f>
        <v xml:space="preserve"> </v>
      </c>
      <c r="C20" s="95"/>
      <c r="D20" s="95"/>
      <c r="E20" s="95"/>
      <c r="F20" s="95"/>
      <c r="G20" s="95"/>
      <c r="H20" s="95"/>
      <c r="I20" s="95"/>
      <c r="J20" s="95"/>
      <c r="K20" s="93"/>
      <c r="L20" s="94"/>
      <c r="M20" s="94"/>
      <c r="N20" s="94"/>
      <c r="O20" s="6"/>
      <c r="P20" s="32" t="str">
        <f>IF(B20="","",IF(B20&lt;=10000000,"〇","×"))</f>
        <v>×</v>
      </c>
      <c r="R20" s="48"/>
    </row>
    <row r="21" spans="1:18" s="15" customFormat="1" ht="9" customHeight="1" x14ac:dyDescent="0.15">
      <c r="R21" s="48"/>
    </row>
    <row r="22" spans="1:18" s="15" customFormat="1" ht="35.25" customHeight="1" x14ac:dyDescent="0.15">
      <c r="A22" s="96" t="s">
        <v>56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48"/>
    </row>
    <row r="23" spans="1:18" s="15" customFormat="1" x14ac:dyDescent="0.15">
      <c r="B23" s="92" t="s">
        <v>20</v>
      </c>
      <c r="C23" s="92"/>
      <c r="D23" s="92"/>
      <c r="E23" s="92"/>
      <c r="F23" s="92"/>
      <c r="G23" s="92"/>
      <c r="H23" s="92"/>
      <c r="I23" s="92"/>
      <c r="J23" s="92"/>
      <c r="K23" s="93" t="s">
        <v>5</v>
      </c>
      <c r="L23" s="97" t="s">
        <v>24</v>
      </c>
      <c r="M23" s="97"/>
      <c r="N23" s="97"/>
      <c r="O23" s="6"/>
      <c r="P23" s="50" t="s">
        <v>4</v>
      </c>
      <c r="R23" s="48"/>
    </row>
    <row r="24" spans="1:18" s="15" customFormat="1" ht="19.5" customHeight="1" x14ac:dyDescent="0.15">
      <c r="B24" s="95" t="e">
        <f>K16-K14</f>
        <v>#VALUE!</v>
      </c>
      <c r="C24" s="95"/>
      <c r="D24" s="95"/>
      <c r="E24" s="95"/>
      <c r="F24" s="95"/>
      <c r="G24" s="95"/>
      <c r="H24" s="95"/>
      <c r="I24" s="95"/>
      <c r="J24" s="95"/>
      <c r="K24" s="93"/>
      <c r="L24" s="97"/>
      <c r="M24" s="97"/>
      <c r="N24" s="97"/>
      <c r="O24" s="6"/>
      <c r="P24" s="22" t="e">
        <f>IF(B24="","",IF(B24&lt;=4000000,"〇","×"))</f>
        <v>#VALUE!</v>
      </c>
      <c r="R24" s="48"/>
    </row>
    <row r="25" spans="1:18" s="15" customFormat="1" ht="13.5" customHeight="1" thickBot="1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3"/>
      <c r="L25" s="6"/>
      <c r="M25" s="6"/>
      <c r="N25" s="6"/>
      <c r="O25" s="6"/>
      <c r="P25" s="7"/>
      <c r="R25" s="48"/>
    </row>
    <row r="26" spans="1:18" s="15" customFormat="1" ht="25.5" thickBot="1" x14ac:dyDescent="0.2">
      <c r="B26" s="78" t="s">
        <v>0</v>
      </c>
      <c r="C26" s="79"/>
      <c r="D26" s="79"/>
      <c r="E26" s="80"/>
      <c r="F26" s="81" t="e">
        <f>IF(AND(Q14="〇",P20="〇",P24="〇"),"該当となる見込み","非該当となる見込み")</f>
        <v>#VALUE!</v>
      </c>
      <c r="G26" s="82"/>
      <c r="H26" s="82"/>
      <c r="I26" s="82"/>
      <c r="J26" s="82"/>
      <c r="K26" s="82"/>
      <c r="L26" s="82"/>
      <c r="M26" s="82"/>
      <c r="N26" s="82"/>
      <c r="O26" s="82"/>
      <c r="P26" s="83"/>
      <c r="R26" s="48"/>
    </row>
    <row r="27" spans="1:18" s="15" customFormat="1" ht="6" customHeight="1" x14ac:dyDescent="0.15"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6"/>
      <c r="M27" s="6"/>
      <c r="N27" s="6"/>
      <c r="O27" s="6"/>
      <c r="P27" s="7"/>
      <c r="R27" s="48"/>
    </row>
    <row r="28" spans="1:18" s="15" customFormat="1" ht="16.5" customHeight="1" thickBot="1" x14ac:dyDescent="0.2">
      <c r="A28" s="1" t="s">
        <v>33</v>
      </c>
      <c r="G28" s="12"/>
      <c r="H28" s="12"/>
      <c r="I28" s="12"/>
      <c r="J28" s="12"/>
      <c r="K28" s="13"/>
      <c r="L28" s="6"/>
      <c r="M28" s="6"/>
      <c r="N28" s="6"/>
      <c r="O28" s="6"/>
      <c r="P28" s="7"/>
      <c r="R28" s="48"/>
    </row>
    <row r="29" spans="1:18" s="15" customFormat="1" ht="19.5" thickBot="1" x14ac:dyDescent="0.2">
      <c r="A29" s="1"/>
      <c r="B29" s="84" t="s">
        <v>43</v>
      </c>
      <c r="C29" s="84"/>
      <c r="D29" s="84"/>
      <c r="E29" s="84"/>
      <c r="F29" s="84"/>
      <c r="G29" s="84"/>
      <c r="H29" s="84"/>
      <c r="I29" s="84"/>
      <c r="J29" s="84"/>
      <c r="K29" s="84"/>
      <c r="L29" s="85"/>
      <c r="M29" s="86" t="s">
        <v>45</v>
      </c>
      <c r="N29" s="87"/>
      <c r="O29" s="66"/>
      <c r="P29" s="67"/>
      <c r="R29" s="48"/>
    </row>
    <row r="30" spans="1:18" s="15" customFormat="1" ht="19.5" thickBot="1" x14ac:dyDescent="0.2">
      <c r="A30" s="1"/>
      <c r="B30" s="84" t="s">
        <v>57</v>
      </c>
      <c r="C30" s="84"/>
      <c r="D30" s="84"/>
      <c r="E30" s="84"/>
      <c r="F30" s="84"/>
      <c r="G30" s="84"/>
      <c r="H30" s="84"/>
      <c r="I30" s="84"/>
      <c r="J30" s="84"/>
      <c r="K30" s="84"/>
      <c r="L30" s="85"/>
      <c r="M30" s="88" t="s">
        <v>34</v>
      </c>
      <c r="N30" s="89"/>
      <c r="O30" s="90" t="str">
        <f>K14</f>
        <v/>
      </c>
      <c r="P30" s="91"/>
      <c r="R30" s="48"/>
    </row>
    <row r="31" spans="1:18" s="15" customFormat="1" ht="19.5" thickBot="1" x14ac:dyDescent="0.2">
      <c r="B31" s="61" t="s">
        <v>58</v>
      </c>
      <c r="C31" s="62"/>
      <c r="D31" s="62"/>
      <c r="E31" s="62"/>
      <c r="F31" s="62"/>
      <c r="G31" s="62"/>
      <c r="H31" s="62"/>
      <c r="I31" s="62"/>
      <c r="J31" s="62"/>
      <c r="K31" s="62"/>
      <c r="L31" s="63"/>
      <c r="M31" s="64" t="s">
        <v>19</v>
      </c>
      <c r="N31" s="65"/>
      <c r="O31" s="66"/>
      <c r="P31" s="67"/>
      <c r="R31" s="48"/>
    </row>
    <row r="32" spans="1:18" s="15" customFormat="1" ht="9.75" customHeight="1" x14ac:dyDescent="0.15">
      <c r="B32" s="12"/>
      <c r="C32" s="12"/>
      <c r="D32" s="12"/>
      <c r="E32" s="12"/>
      <c r="F32" s="12"/>
      <c r="G32" s="12"/>
      <c r="H32" s="12"/>
      <c r="I32" s="12"/>
      <c r="J32" s="12"/>
      <c r="K32" s="13"/>
      <c r="L32" s="6"/>
      <c r="M32" s="6"/>
      <c r="N32" s="6"/>
      <c r="O32" s="6"/>
      <c r="P32" s="7"/>
      <c r="R32" s="48"/>
    </row>
    <row r="33" spans="2:19" s="15" customFormat="1" x14ac:dyDescent="0.15">
      <c r="B33" s="68" t="s">
        <v>44</v>
      </c>
      <c r="C33" s="69"/>
      <c r="D33" s="69"/>
      <c r="E33" s="69"/>
      <c r="F33" s="69"/>
      <c r="G33" s="69"/>
      <c r="H33" s="69"/>
      <c r="I33" s="69"/>
      <c r="J33" s="69"/>
      <c r="K33" s="69"/>
      <c r="L33" s="70"/>
      <c r="M33" s="2"/>
      <c r="N33" s="71" t="str">
        <f>IF(O29="","",O29*O30/O31)</f>
        <v/>
      </c>
      <c r="O33" s="71"/>
      <c r="P33" s="72"/>
      <c r="R33" s="48"/>
    </row>
    <row r="34" spans="2:19" s="34" customFormat="1" ht="5.25" customHeight="1" thickBot="1" x14ac:dyDescent="0.2">
      <c r="B34" s="35"/>
      <c r="C34" s="35"/>
      <c r="D34" s="35"/>
      <c r="E34" s="35"/>
      <c r="F34" s="35"/>
      <c r="G34" s="36"/>
      <c r="H34" s="36"/>
      <c r="I34" s="36"/>
      <c r="J34" s="36"/>
      <c r="K34" s="36"/>
      <c r="L34" s="36"/>
      <c r="M34" s="37"/>
      <c r="N34" s="38"/>
      <c r="O34" s="38"/>
      <c r="P34" s="38"/>
      <c r="R34" s="39"/>
    </row>
    <row r="35" spans="2:19" s="15" customFormat="1" ht="19.5" thickBot="1" x14ac:dyDescent="0.2">
      <c r="B35" s="73" t="s">
        <v>35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5" t="s">
        <v>42</v>
      </c>
      <c r="N35" s="76"/>
      <c r="O35" s="76"/>
      <c r="P35" s="77"/>
      <c r="R35" s="48"/>
      <c r="S35" s="15" t="s">
        <v>21</v>
      </c>
    </row>
    <row r="36" spans="2:19" s="15" customFormat="1" x14ac:dyDescent="0.15">
      <c r="C36" s="45" t="s">
        <v>37</v>
      </c>
      <c r="D36" s="46"/>
      <c r="F36" s="8"/>
      <c r="G36" s="45"/>
      <c r="H36" s="8"/>
      <c r="I36" s="45"/>
      <c r="J36" s="45"/>
      <c r="K36" s="45"/>
      <c r="L36" s="45"/>
      <c r="M36" s="56" t="s">
        <v>46</v>
      </c>
      <c r="N36" s="56"/>
      <c r="O36" s="56"/>
      <c r="P36" s="56"/>
      <c r="R36" s="48"/>
      <c r="S36" s="15" t="s">
        <v>42</v>
      </c>
    </row>
    <row r="37" spans="2:19" s="15" customFormat="1" ht="6.75" customHeight="1" x14ac:dyDescent="0.15">
      <c r="C37" s="46"/>
      <c r="D37" s="46"/>
      <c r="E37" s="47"/>
      <c r="G37" s="47"/>
      <c r="I37" s="47"/>
      <c r="J37" s="47"/>
      <c r="K37" s="47"/>
      <c r="L37" s="47"/>
      <c r="M37" s="14"/>
      <c r="N37" s="14"/>
      <c r="O37" s="14"/>
      <c r="P37" s="14"/>
      <c r="R37" s="48"/>
    </row>
    <row r="38" spans="2:19" s="15" customFormat="1" x14ac:dyDescent="0.15">
      <c r="B38" s="57" t="s">
        <v>27</v>
      </c>
      <c r="C38" s="57"/>
      <c r="D38" s="57"/>
      <c r="E38" s="57"/>
      <c r="G38" s="12"/>
      <c r="H38" s="54" t="s">
        <v>36</v>
      </c>
      <c r="I38" s="54"/>
      <c r="J38" s="54"/>
      <c r="K38" s="54"/>
      <c r="L38" s="54"/>
      <c r="M38" s="58" t="str">
        <f>IF(B20="","",IF(B20&gt;10000000,"減免非該当",IF(M35="該当",D40,IF(B20&lt;=B40,D40,IF(B20&lt;=B41,D41,IF(B20&lt;=B42,D42,IF(B20&lt;=B43,D43,IF(B20&lt;=B44,D44))))))))</f>
        <v>減免非該当</v>
      </c>
      <c r="N38" s="58"/>
      <c r="O38" s="58"/>
      <c r="P38" s="58"/>
      <c r="R38" s="48"/>
    </row>
    <row r="39" spans="2:19" s="15" customFormat="1" x14ac:dyDescent="0.15">
      <c r="B39" s="59" t="s">
        <v>28</v>
      </c>
      <c r="C39" s="59"/>
      <c r="D39" s="60" t="s">
        <v>29</v>
      </c>
      <c r="E39" s="60"/>
      <c r="G39" s="12"/>
      <c r="H39" s="12"/>
      <c r="L39" s="37"/>
      <c r="M39" s="37"/>
      <c r="N39" s="37"/>
      <c r="P39" s="7"/>
      <c r="R39" s="48"/>
    </row>
    <row r="40" spans="2:19" s="15" customFormat="1" ht="13.5" customHeight="1" x14ac:dyDescent="0.15">
      <c r="B40" s="51">
        <v>3000000</v>
      </c>
      <c r="C40" s="51"/>
      <c r="D40" s="52">
        <v>1</v>
      </c>
      <c r="E40" s="52"/>
      <c r="F40" s="12"/>
      <c r="G40" s="12"/>
      <c r="H40" s="54" t="s">
        <v>41</v>
      </c>
      <c r="I40" s="54"/>
      <c r="J40" s="54"/>
      <c r="K40" s="54"/>
      <c r="L40" s="54"/>
      <c r="M40" s="55" t="str">
        <f>IF(O29="","",ROUNDDOWN(N33*M38,-2))</f>
        <v/>
      </c>
      <c r="N40" s="55"/>
      <c r="O40" s="55"/>
      <c r="P40" s="55"/>
      <c r="R40" s="48"/>
    </row>
    <row r="41" spans="2:19" s="15" customFormat="1" ht="13.5" customHeight="1" x14ac:dyDescent="0.15">
      <c r="B41" s="51">
        <v>4000000</v>
      </c>
      <c r="C41" s="51"/>
      <c r="D41" s="52">
        <v>0.8</v>
      </c>
      <c r="E41" s="52"/>
      <c r="F41" s="12"/>
      <c r="G41" s="12"/>
      <c r="H41" s="54"/>
      <c r="I41" s="54"/>
      <c r="J41" s="54"/>
      <c r="K41" s="54"/>
      <c r="L41" s="54"/>
      <c r="M41" s="55"/>
      <c r="N41" s="55"/>
      <c r="O41" s="55"/>
      <c r="P41" s="55"/>
      <c r="R41" s="48"/>
    </row>
    <row r="42" spans="2:19" s="15" customFormat="1" ht="13.5" customHeight="1" x14ac:dyDescent="0.15">
      <c r="B42" s="51">
        <v>5500000</v>
      </c>
      <c r="C42" s="51"/>
      <c r="D42" s="52">
        <v>0.6</v>
      </c>
      <c r="E42" s="52"/>
      <c r="F42" s="12"/>
      <c r="G42" s="12"/>
      <c r="H42" s="8" t="s">
        <v>38</v>
      </c>
      <c r="M42" s="6"/>
      <c r="N42" s="15" t="s">
        <v>39</v>
      </c>
      <c r="P42" s="7"/>
      <c r="R42" s="48"/>
    </row>
    <row r="43" spans="2:19" s="15" customFormat="1" ht="12" customHeight="1" x14ac:dyDescent="0.15">
      <c r="B43" s="51">
        <v>7500000</v>
      </c>
      <c r="C43" s="51"/>
      <c r="D43" s="52">
        <v>0.4</v>
      </c>
      <c r="E43" s="52"/>
      <c r="H43" s="53" t="s">
        <v>40</v>
      </c>
      <c r="I43" s="53"/>
      <c r="J43" s="53"/>
      <c r="K43" s="53"/>
      <c r="L43" s="53"/>
      <c r="M43" s="53"/>
      <c r="N43" s="53"/>
      <c r="O43" s="53"/>
      <c r="P43" s="53"/>
      <c r="R43" s="48"/>
    </row>
    <row r="44" spans="2:19" s="15" customFormat="1" ht="13.5" customHeight="1" x14ac:dyDescent="0.15">
      <c r="B44" s="51">
        <v>10000000</v>
      </c>
      <c r="C44" s="51"/>
      <c r="D44" s="52">
        <v>0.2</v>
      </c>
      <c r="E44" s="52"/>
      <c r="F44" s="12"/>
      <c r="G44" s="12"/>
      <c r="H44" s="53"/>
      <c r="I44" s="53"/>
      <c r="J44" s="53"/>
      <c r="K44" s="53"/>
      <c r="L44" s="53"/>
      <c r="M44" s="53"/>
      <c r="N44" s="53"/>
      <c r="O44" s="53"/>
      <c r="P44" s="53"/>
      <c r="R44" s="48"/>
    </row>
  </sheetData>
  <mergeCells count="87">
    <mergeCell ref="A1:Q2"/>
    <mergeCell ref="A4:Q4"/>
    <mergeCell ref="D5:F5"/>
    <mergeCell ref="G5:I5"/>
    <mergeCell ref="J5:L5"/>
    <mergeCell ref="M5:O5"/>
    <mergeCell ref="M6:O7"/>
    <mergeCell ref="Q6:Q7"/>
    <mergeCell ref="B8:B9"/>
    <mergeCell ref="C8:C9"/>
    <mergeCell ref="D8:F9"/>
    <mergeCell ref="G8:I9"/>
    <mergeCell ref="J8:J9"/>
    <mergeCell ref="K8:L9"/>
    <mergeCell ref="M8:O9"/>
    <mergeCell ref="Q8:Q9"/>
    <mergeCell ref="B6:B7"/>
    <mergeCell ref="C6:C7"/>
    <mergeCell ref="D6:F7"/>
    <mergeCell ref="G6:I7"/>
    <mergeCell ref="J6:J7"/>
    <mergeCell ref="K6:L7"/>
    <mergeCell ref="M10:O11"/>
    <mergeCell ref="Q10:Q11"/>
    <mergeCell ref="B12:B13"/>
    <mergeCell ref="C12:C13"/>
    <mergeCell ref="D12:F13"/>
    <mergeCell ref="G12:I13"/>
    <mergeCell ref="J12:J13"/>
    <mergeCell ref="K12:L13"/>
    <mergeCell ref="M12:O13"/>
    <mergeCell ref="Q12:Q13"/>
    <mergeCell ref="B10:B11"/>
    <mergeCell ref="C10:C11"/>
    <mergeCell ref="D10:F11"/>
    <mergeCell ref="G10:I11"/>
    <mergeCell ref="J10:J11"/>
    <mergeCell ref="K10:L11"/>
    <mergeCell ref="B23:J23"/>
    <mergeCell ref="K23:K24"/>
    <mergeCell ref="L23:N24"/>
    <mergeCell ref="B24:J24"/>
    <mergeCell ref="B14:C14"/>
    <mergeCell ref="K14:L14"/>
    <mergeCell ref="D15:I15"/>
    <mergeCell ref="K15:L15"/>
    <mergeCell ref="B16:I16"/>
    <mergeCell ref="A18:P18"/>
    <mergeCell ref="B19:J19"/>
    <mergeCell ref="K19:K20"/>
    <mergeCell ref="L19:N20"/>
    <mergeCell ref="B20:J20"/>
    <mergeCell ref="A22:Q22"/>
    <mergeCell ref="B35:L35"/>
    <mergeCell ref="M35:P35"/>
    <mergeCell ref="B26:E26"/>
    <mergeCell ref="F26:P26"/>
    <mergeCell ref="B29:L29"/>
    <mergeCell ref="M29:N29"/>
    <mergeCell ref="O29:P29"/>
    <mergeCell ref="B30:L30"/>
    <mergeCell ref="M30:N30"/>
    <mergeCell ref="O30:P30"/>
    <mergeCell ref="B31:L31"/>
    <mergeCell ref="M31:N31"/>
    <mergeCell ref="O31:P31"/>
    <mergeCell ref="B33:L33"/>
    <mergeCell ref="N33:P33"/>
    <mergeCell ref="M36:P36"/>
    <mergeCell ref="B38:E38"/>
    <mergeCell ref="H38:L38"/>
    <mergeCell ref="M38:P38"/>
    <mergeCell ref="B39:C39"/>
    <mergeCell ref="D39:E39"/>
    <mergeCell ref="B40:C40"/>
    <mergeCell ref="D40:E40"/>
    <mergeCell ref="H40:L41"/>
    <mergeCell ref="M40:P41"/>
    <mergeCell ref="B41:C41"/>
    <mergeCell ref="D41:E41"/>
    <mergeCell ref="B42:C42"/>
    <mergeCell ref="D42:E42"/>
    <mergeCell ref="B43:C43"/>
    <mergeCell ref="D43:E43"/>
    <mergeCell ref="H43:P44"/>
    <mergeCell ref="B44:C44"/>
    <mergeCell ref="D44:E44"/>
  </mergeCells>
  <phoneticPr fontId="1"/>
  <dataValidations count="1">
    <dataValidation type="list" allowBlank="1" showInputMessage="1" showErrorMessage="1" sqref="M35:P35">
      <formula1>$S$35:$S$36</formula1>
    </dataValidation>
  </dataValidations>
  <pageMargins left="0.3" right="0.3" top="0.44" bottom="0.42" header="0.3" footer="0.1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簡易判定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2020-05-25T07:06:25Z</dcterms:created>
  <dcterms:modified xsi:type="dcterms:W3CDTF">2023-03-31T23:55:27Z</dcterms:modified>
</cp:coreProperties>
</file>