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8920" yWindow="-120" windowWidth="20730" windowHeight="11760" tabRatio="719" firstSheet="5" activeTab="5"/>
  </bookViews>
  <sheets>
    <sheet name="白河市様式" sheetId="14" state="hidden" r:id="rId1"/>
    <sheet name="白河見込書" sheetId="13" state="hidden" r:id="rId2"/>
    <sheet name="白河市様式 (記入例)" sheetId="18" state="hidden" r:id="rId3"/>
    <sheet name="越谷入力用シート" sheetId="28" state="hidden" r:id="rId4"/>
    <sheet name="簡易判定シート" sheetId="29" state="hidden" r:id="rId5"/>
    <sheet name="別紙2_収入等申告書内訳" sheetId="23" r:id="rId6"/>
    <sheet name="R2白河市様式 (計算例職員用)" sheetId="27" state="hidden" r:id="rId7"/>
    <sheet name="白河市様式 (計算例)" sheetId="20" state="hidden" r:id="rId8"/>
    <sheet name="依頼文" sheetId="24" state="hidden" r:id="rId9"/>
  </sheets>
  <definedNames>
    <definedName name="_xlnm.Print_Area" localSheetId="6">'R2白河市様式 (計算例職員用)'!$A$1:$P$109</definedName>
    <definedName name="_xlnm.Print_Area" localSheetId="8">依頼文!$A$1:$J$21</definedName>
    <definedName name="_xlnm.Print_Area" localSheetId="4">簡易判定シート!$A$1:$Q$44</definedName>
    <definedName name="_xlnm.Print_Area" localSheetId="1">白河見込書!$A$1:$F$50</definedName>
    <definedName name="_xlnm.Print_Area" localSheetId="0">白河市様式!$A$1:$M$101</definedName>
    <definedName name="_xlnm.Print_Area" localSheetId="2">'白河市様式 (記入例)'!$A$1:$M$102</definedName>
    <definedName name="_xlnm.Print_Area" localSheetId="7">'白河市様式 (計算例)'!$A$1:$M$101</definedName>
    <definedName name="_xlnm.Print_Area" localSheetId="5">別紙2_収入等申告書内訳!$A$1:$F$65</definedName>
    <definedName name="減免申請する税額">#REF!</definedName>
    <definedName name="主たる生計維持者の合計所得金額">#REF!</definedName>
    <definedName name="世帯の合計所得金額">#REF!</definedName>
    <definedName name="補填されるべき金額">#REF!</definedName>
    <definedName name="令和2年中収入見込み額の合計">#REF!</definedName>
    <definedName name="令和元年中収入額の合計">#REF!</definedName>
    <definedName name="令和元年中所得額の合計">#REF!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29" l="1"/>
  <c r="F10" i="28"/>
  <c r="R16" i="29" l="1"/>
  <c r="K16" i="29" s="1"/>
  <c r="Q10" i="29" l="1"/>
  <c r="R12" i="29"/>
  <c r="R13" i="29" s="1"/>
  <c r="P13" i="29" s="1"/>
  <c r="R8" i="29"/>
  <c r="R9" i="29" s="1"/>
  <c r="P9" i="29" s="1"/>
  <c r="R6" i="29"/>
  <c r="R10" i="29"/>
  <c r="R11" i="29" s="1"/>
  <c r="P11" i="29" s="1"/>
  <c r="C33" i="28"/>
  <c r="C31" i="28"/>
  <c r="E21" i="28"/>
  <c r="E17" i="28"/>
  <c r="F12" i="28"/>
  <c r="E12" i="28"/>
  <c r="F11" i="28"/>
  <c r="E11" i="28"/>
  <c r="E10" i="28"/>
  <c r="F9" i="28"/>
  <c r="E9" i="28"/>
  <c r="K25" i="27"/>
  <c r="N23" i="27"/>
  <c r="K23" i="27"/>
  <c r="H23" i="27"/>
  <c r="H36" i="27" s="1"/>
  <c r="E23" i="27"/>
  <c r="R20" i="27"/>
  <c r="P21" i="27" s="1"/>
  <c r="R18" i="27"/>
  <c r="P18" i="27" s="1"/>
  <c r="R16" i="27"/>
  <c r="P17" i="27" s="1"/>
  <c r="R14" i="27"/>
  <c r="P15" i="27" s="1"/>
  <c r="B45" i="27" l="1"/>
  <c r="P14" i="27"/>
  <c r="P20" i="27"/>
  <c r="B40" i="27"/>
  <c r="P6" i="29"/>
  <c r="R7" i="29"/>
  <c r="P7" i="29" s="1"/>
  <c r="E13" i="28"/>
  <c r="F13" i="28"/>
  <c r="B23" i="28" s="1"/>
  <c r="C38" i="28"/>
  <c r="B20" i="29"/>
  <c r="P10" i="29"/>
  <c r="P12" i="29"/>
  <c r="Q12" i="29" s="1"/>
  <c r="K14" i="29" s="1"/>
  <c r="P8" i="29"/>
  <c r="Q8" i="29" s="1"/>
  <c r="Q6" i="29"/>
  <c r="C13" i="28"/>
  <c r="B13" i="28"/>
  <c r="D13" i="28"/>
  <c r="B36" i="27"/>
  <c r="P16" i="27"/>
  <c r="H14" i="29" l="1"/>
  <c r="E14" i="29"/>
  <c r="P20" i="29"/>
  <c r="M38" i="29"/>
  <c r="Q14" i="29"/>
  <c r="B24" i="29" l="1"/>
  <c r="P24" i="29" s="1"/>
  <c r="F26" i="29" s="1"/>
  <c r="O30" i="29"/>
  <c r="N33" i="29" s="1"/>
  <c r="M40" i="29" s="1"/>
  <c r="H32" i="20" l="1"/>
  <c r="B32" i="20"/>
  <c r="K20" i="20"/>
  <c r="K49" i="20" s="1"/>
  <c r="K54" i="20" s="1"/>
  <c r="C84" i="20" s="1"/>
  <c r="C91" i="20" s="1"/>
  <c r="H33" i="18"/>
  <c r="B33" i="18"/>
  <c r="K21" i="18"/>
  <c r="K50" i="18" s="1"/>
  <c r="K55" i="18" s="1"/>
  <c r="C83" i="20" l="1"/>
  <c r="C90" i="20" s="1"/>
  <c r="B42" i="18"/>
  <c r="B37" i="18"/>
  <c r="B36" i="20"/>
  <c r="B41" i="20"/>
</calcChain>
</file>

<file path=xl/comments1.xml><?xml version="1.0" encoding="utf-8"?>
<comments xmlns="http://schemas.openxmlformats.org/spreadsheetml/2006/main">
  <authors>
    <author>作成者</author>
  </authors>
  <commentList>
    <comment ref="P35" authorId="0" shapeId="0">
      <text>
        <r>
          <rPr>
            <b/>
            <sz val="9"/>
            <color indexed="81"/>
            <rFont val="ＭＳ Ｐゴシック"/>
            <family val="3"/>
            <charset val="128"/>
          </rPr>
          <t>手入力</t>
        </r>
      </text>
    </comment>
    <comment ref="P39" authorId="0" shapeId="0">
      <text>
        <r>
          <rPr>
            <b/>
            <sz val="9"/>
            <color indexed="81"/>
            <rFont val="ＭＳ Ｐゴシック"/>
            <family val="3"/>
            <charset val="128"/>
          </rPr>
          <t>手入力</t>
        </r>
      </text>
    </comment>
    <comment ref="P44" authorId="0" shapeId="0">
      <text>
        <r>
          <rPr>
            <b/>
            <sz val="9"/>
            <color indexed="81"/>
            <rFont val="ＭＳ Ｐゴシック"/>
            <family val="3"/>
            <charset val="128"/>
          </rPr>
          <t>手入力</t>
        </r>
      </text>
    </comment>
    <comment ref="B85" authorId="0" shapeId="0">
      <text>
        <r>
          <rPr>
            <b/>
            <sz val="9"/>
            <color indexed="81"/>
            <rFont val="ＭＳ Ｐゴシック"/>
            <family val="3"/>
            <charset val="128"/>
          </rPr>
          <t>手入力</t>
        </r>
      </text>
    </comment>
    <comment ref="B94" authorId="0" shapeId="0">
      <text>
        <r>
          <rPr>
            <b/>
            <sz val="9"/>
            <color indexed="81"/>
            <rFont val="ＭＳ Ｐゴシック"/>
            <family val="3"/>
            <charset val="128"/>
          </rPr>
          <t>手入力</t>
        </r>
      </text>
    </comment>
  </commentList>
</comments>
</file>

<file path=xl/comments2.xml><?xml version="1.0" encoding="utf-8"?>
<comments xmlns="http://schemas.openxmlformats.org/spreadsheetml/2006/main">
  <authors>
    <author>作成者</author>
  </authors>
  <commentList>
    <comment ref="M12" authorId="0" shapeId="0">
      <text>
        <r>
          <rPr>
            <b/>
            <sz val="9"/>
            <color indexed="81"/>
            <rFont val="ＭＳ Ｐゴシック"/>
            <family val="3"/>
            <charset val="128"/>
          </rPr>
          <t>手入力</t>
        </r>
      </text>
    </comment>
    <comment ref="B18" authorId="0" shapeId="0">
      <text>
        <r>
          <rPr>
            <b/>
            <sz val="9"/>
            <color indexed="81"/>
            <rFont val="ＭＳ Ｐゴシック"/>
            <family val="3"/>
            <charset val="128"/>
          </rPr>
          <t>手入力</t>
        </r>
      </text>
    </comment>
    <comment ref="M31" authorId="0" shapeId="0">
      <text>
        <r>
          <rPr>
            <b/>
            <sz val="9"/>
            <color indexed="81"/>
            <rFont val="ＭＳ Ｐゴシック"/>
            <family val="3"/>
            <charset val="128"/>
          </rPr>
          <t>手入力</t>
        </r>
      </text>
    </comment>
    <comment ref="M35" authorId="0" shapeId="0">
      <text>
        <r>
          <rPr>
            <b/>
            <sz val="9"/>
            <color indexed="81"/>
            <rFont val="ＭＳ Ｐゴシック"/>
            <family val="3"/>
            <charset val="128"/>
          </rPr>
          <t>手入力</t>
        </r>
      </text>
    </comment>
    <comment ref="M40" authorId="0" shapeId="0">
      <text>
        <r>
          <rPr>
            <b/>
            <sz val="9"/>
            <color indexed="81"/>
            <rFont val="ＭＳ Ｐゴシック"/>
            <family val="3"/>
            <charset val="128"/>
          </rPr>
          <t>手入力</t>
        </r>
      </text>
    </comment>
    <comment ref="B78" authorId="0" shapeId="0">
      <text>
        <r>
          <rPr>
            <b/>
            <sz val="9"/>
            <color indexed="81"/>
            <rFont val="ＭＳ Ｐゴシック"/>
            <family val="3"/>
            <charset val="128"/>
          </rPr>
          <t>手入力</t>
        </r>
      </text>
    </comment>
    <comment ref="B87" authorId="0" shapeId="0">
      <text>
        <r>
          <rPr>
            <b/>
            <sz val="9"/>
            <color indexed="81"/>
            <rFont val="ＭＳ Ｐゴシック"/>
            <family val="3"/>
            <charset val="128"/>
          </rPr>
          <t>手入力</t>
        </r>
      </text>
    </comment>
  </commentList>
</comments>
</file>

<file path=xl/sharedStrings.xml><?xml version="1.0" encoding="utf-8"?>
<sst xmlns="http://schemas.openxmlformats.org/spreadsheetml/2006/main" count="1024" uniqueCount="296">
  <si>
    <t>判定結果</t>
    <rPh sb="0" eb="2">
      <t>ハンテイ</t>
    </rPh>
    <rPh sb="2" eb="4">
      <t>ケッカ</t>
    </rPh>
    <phoneticPr fontId="1"/>
  </si>
  <si>
    <t>円</t>
    <rPh sb="0" eb="1">
      <t>エン</t>
    </rPh>
    <phoneticPr fontId="1"/>
  </si>
  <si>
    <t>ア</t>
    <phoneticPr fontId="1"/>
  </si>
  <si>
    <t>イ</t>
    <phoneticPr fontId="1"/>
  </si>
  <si>
    <t>判定</t>
    <rPh sb="0" eb="2">
      <t>ハンテイ</t>
    </rPh>
    <phoneticPr fontId="1"/>
  </si>
  <si>
    <t>≦</t>
    <phoneticPr fontId="1"/>
  </si>
  <si>
    <t>×</t>
    <phoneticPr fontId="1"/>
  </si>
  <si>
    <t>事業の廃止や失業に該当するか</t>
    <rPh sb="0" eb="2">
      <t>ジギョウ</t>
    </rPh>
    <rPh sb="3" eb="5">
      <t>ハイシ</t>
    </rPh>
    <rPh sb="6" eb="8">
      <t>シツギョウ</t>
    </rPh>
    <rPh sb="9" eb="11">
      <t>ガイトウ</t>
    </rPh>
    <phoneticPr fontId="1"/>
  </si>
  <si>
    <t>ウ</t>
    <phoneticPr fontId="1"/>
  </si>
  <si>
    <t>≧</t>
    <phoneticPr fontId="1"/>
  </si>
  <si>
    <t>事業収入</t>
    <rPh sb="0" eb="2">
      <t>ジギョウ</t>
    </rPh>
    <rPh sb="2" eb="4">
      <t>シュウニュウ</t>
    </rPh>
    <phoneticPr fontId="1"/>
  </si>
  <si>
    <t>給与収入</t>
    <rPh sb="0" eb="2">
      <t>キュウヨ</t>
    </rPh>
    <rPh sb="2" eb="4">
      <t>シュウニュウ</t>
    </rPh>
    <phoneticPr fontId="1"/>
  </si>
  <si>
    <t>合計額</t>
    <rPh sb="0" eb="2">
      <t>ゴウケイ</t>
    </rPh>
    <rPh sb="2" eb="3">
      <t>ガク</t>
    </rPh>
    <phoneticPr fontId="1"/>
  </si>
  <si>
    <t>世帯主氏名</t>
    <rPh sb="0" eb="2">
      <t>セタイ</t>
    </rPh>
    <rPh sb="2" eb="3">
      <t>ヌシ</t>
    </rPh>
    <rPh sb="3" eb="5">
      <t>シメイ</t>
    </rPh>
    <phoneticPr fontId="1"/>
  </si>
  <si>
    <t>電話番号</t>
    <rPh sb="0" eb="2">
      <t>デンワ</t>
    </rPh>
    <rPh sb="2" eb="4">
      <t>バンゴウ</t>
    </rPh>
    <phoneticPr fontId="1"/>
  </si>
  <si>
    <t>１．世帯の主たる生計維持者</t>
    <rPh sb="2" eb="4">
      <t>セタイ</t>
    </rPh>
    <rPh sb="5" eb="6">
      <t>シュ</t>
    </rPh>
    <rPh sb="8" eb="10">
      <t>セイケイ</t>
    </rPh>
    <rPh sb="10" eb="12">
      <t>イジ</t>
    </rPh>
    <rPh sb="12" eb="13">
      <t>シャ</t>
    </rPh>
    <phoneticPr fontId="1"/>
  </si>
  <si>
    <t>氏名</t>
    <rPh sb="0" eb="2">
      <t>シメイ</t>
    </rPh>
    <phoneticPr fontId="1"/>
  </si>
  <si>
    <t>世帯主から見た続柄</t>
    <rPh sb="0" eb="2">
      <t>セタイ</t>
    </rPh>
    <rPh sb="2" eb="3">
      <t>ヌシ</t>
    </rPh>
    <rPh sb="5" eb="6">
      <t>ミ</t>
    </rPh>
    <rPh sb="7" eb="9">
      <t>ゾクガラ</t>
    </rPh>
    <phoneticPr fontId="1"/>
  </si>
  <si>
    <t>№</t>
    <phoneticPr fontId="1"/>
  </si>
  <si>
    <t>収入の種類</t>
    <rPh sb="0" eb="2">
      <t>シュウニュウ</t>
    </rPh>
    <rPh sb="3" eb="5">
      <t>シュルイ</t>
    </rPh>
    <phoneticPr fontId="1"/>
  </si>
  <si>
    <t>不動産収入</t>
    <rPh sb="0" eb="3">
      <t>フドウサン</t>
    </rPh>
    <rPh sb="3" eb="5">
      <t>シュウニュウ</t>
    </rPh>
    <phoneticPr fontId="1"/>
  </si>
  <si>
    <t>山林収入</t>
    <rPh sb="0" eb="2">
      <t>サンリン</t>
    </rPh>
    <rPh sb="2" eb="4">
      <t>シュウニュウ</t>
    </rPh>
    <phoneticPr fontId="1"/>
  </si>
  <si>
    <t>Ａ</t>
    <phoneticPr fontId="1"/>
  </si>
  <si>
    <t>Ｂ</t>
    <phoneticPr fontId="1"/>
  </si>
  <si>
    <t>Ｃ</t>
    <phoneticPr fontId="1"/>
  </si>
  <si>
    <t>Ｄ</t>
    <phoneticPr fontId="1"/>
  </si>
  <si>
    <t>Ｅ</t>
    <phoneticPr fontId="1"/>
  </si>
  <si>
    <t>Ｆ</t>
    <phoneticPr fontId="1"/>
  </si>
  <si>
    <t>Ｇ</t>
    <phoneticPr fontId="1"/>
  </si>
  <si>
    <t>有　　・　　無</t>
    <rPh sb="0" eb="1">
      <t>ユウ</t>
    </rPh>
    <rPh sb="6" eb="7">
      <t>ム</t>
    </rPh>
    <phoneticPr fontId="1"/>
  </si>
  <si>
    <r>
      <t xml:space="preserve">令和元年中
の所得額
</t>
    </r>
    <r>
      <rPr>
        <sz val="11"/>
        <color rgb="FFFF0000"/>
        <rFont val="ＭＳ Ｐゴシック"/>
        <family val="3"/>
        <charset val="128"/>
      </rPr>
      <t>※２</t>
    </r>
    <rPh sb="0" eb="2">
      <t>レイワ</t>
    </rPh>
    <rPh sb="2" eb="4">
      <t>ガンネン</t>
    </rPh>
    <rPh sb="4" eb="5">
      <t>チュウ</t>
    </rPh>
    <rPh sb="7" eb="10">
      <t>ショトクガク</t>
    </rPh>
    <phoneticPr fontId="1"/>
  </si>
  <si>
    <t>※２　確定申告等で用いた金額を記入し、その資料（確定申告書控え等の写し）を添付してください。</t>
    <rPh sb="3" eb="5">
      <t>カクテイ</t>
    </rPh>
    <rPh sb="5" eb="7">
      <t>シンコク</t>
    </rPh>
    <rPh sb="7" eb="8">
      <t>トウ</t>
    </rPh>
    <rPh sb="9" eb="10">
      <t>モチ</t>
    </rPh>
    <rPh sb="12" eb="14">
      <t>キンガク</t>
    </rPh>
    <rPh sb="15" eb="17">
      <t>キニュウ</t>
    </rPh>
    <rPh sb="21" eb="23">
      <t>シリョウ</t>
    </rPh>
    <rPh sb="24" eb="26">
      <t>カクテイ</t>
    </rPh>
    <rPh sb="26" eb="28">
      <t>シンコク</t>
    </rPh>
    <rPh sb="28" eb="29">
      <t>ショ</t>
    </rPh>
    <rPh sb="29" eb="30">
      <t>ヒカ</t>
    </rPh>
    <rPh sb="31" eb="32">
      <t>トウ</t>
    </rPh>
    <rPh sb="33" eb="34">
      <t>ウツ</t>
    </rPh>
    <rPh sb="37" eb="39">
      <t>テンプ</t>
    </rPh>
    <phoneticPr fontId="1"/>
  </si>
  <si>
    <r>
      <t xml:space="preserve">令和元年中
の収入額
</t>
    </r>
    <r>
      <rPr>
        <sz val="11"/>
        <color rgb="FFFF0000"/>
        <rFont val="ＭＳ Ｐゴシック"/>
        <family val="3"/>
        <charset val="128"/>
      </rPr>
      <t>※２</t>
    </r>
    <rPh sb="0" eb="2">
      <t>レイワ</t>
    </rPh>
    <rPh sb="2" eb="4">
      <t>ガンネン</t>
    </rPh>
    <rPh sb="4" eb="5">
      <t>チュウ</t>
    </rPh>
    <rPh sb="7" eb="9">
      <t>シュウニュウ</t>
    </rPh>
    <rPh sb="9" eb="10">
      <t>ガク</t>
    </rPh>
    <phoneticPr fontId="1"/>
  </si>
  <si>
    <t>　　　 国・県・市から支給される各種給付金は含めない。</t>
    <phoneticPr fontId="1"/>
  </si>
  <si>
    <t>主たる生計維持者の令和元年中の合計所得金額
Ｇ（＝Ａ＋Ｂ＋Ｃ＋Ｄ＋Ｆ）</t>
    <rPh sb="0" eb="1">
      <t>シュ</t>
    </rPh>
    <rPh sb="3" eb="5">
      <t>セイケイ</t>
    </rPh>
    <rPh sb="5" eb="7">
      <t>イジ</t>
    </rPh>
    <rPh sb="7" eb="8">
      <t>シャ</t>
    </rPh>
    <rPh sb="9" eb="11">
      <t>レイワ</t>
    </rPh>
    <rPh sb="11" eb="13">
      <t>ガンネン</t>
    </rPh>
    <rPh sb="13" eb="14">
      <t>チュウ</t>
    </rPh>
    <rPh sb="15" eb="17">
      <t>ゴウケイ</t>
    </rPh>
    <rPh sb="17" eb="19">
      <t>ショトク</t>
    </rPh>
    <rPh sb="19" eb="21">
      <t>キンガク</t>
    </rPh>
    <phoneticPr fontId="1"/>
  </si>
  <si>
    <t>続柄</t>
    <rPh sb="0" eb="2">
      <t>ゾクガラ</t>
    </rPh>
    <phoneticPr fontId="1"/>
  </si>
  <si>
    <t>令和元年中の合計所得金額</t>
    <rPh sb="0" eb="2">
      <t>レイワ</t>
    </rPh>
    <rPh sb="2" eb="4">
      <t>ガンネン</t>
    </rPh>
    <rPh sb="4" eb="5">
      <t>チュウ</t>
    </rPh>
    <rPh sb="6" eb="8">
      <t>ゴウケイ</t>
    </rPh>
    <rPh sb="8" eb="10">
      <t>ショトク</t>
    </rPh>
    <rPh sb="10" eb="12">
      <t>キンガク</t>
    </rPh>
    <phoneticPr fontId="1"/>
  </si>
  <si>
    <t>世帯主</t>
    <rPh sb="0" eb="2">
      <t>セタイ</t>
    </rPh>
    <rPh sb="2" eb="3">
      <t>ヌシ</t>
    </rPh>
    <phoneticPr fontId="1"/>
  </si>
  <si>
    <t>Ｈ</t>
    <phoneticPr fontId="1"/>
  </si>
  <si>
    <t>世帯全体の令和元年中の「合計所得金額」</t>
    <rPh sb="0" eb="2">
      <t>セタイ</t>
    </rPh>
    <rPh sb="2" eb="4">
      <t>ゼンタイ</t>
    </rPh>
    <rPh sb="5" eb="7">
      <t>レイワ</t>
    </rPh>
    <rPh sb="7" eb="9">
      <t>ガンネン</t>
    </rPh>
    <rPh sb="9" eb="10">
      <t>チュウ</t>
    </rPh>
    <rPh sb="12" eb="14">
      <t>ゴウケイ</t>
    </rPh>
    <rPh sb="14" eb="16">
      <t>ショトク</t>
    </rPh>
    <rPh sb="16" eb="18">
      <t>キンガク</t>
    </rPh>
    <phoneticPr fontId="1"/>
  </si>
  <si>
    <t>【要件１】　令和２年中の事業収入等の減少額が令和元年中の当該収入の３０分の１以上であるか。</t>
    <rPh sb="1" eb="3">
      <t>ヨウケン</t>
    </rPh>
    <rPh sb="6" eb="8">
      <t>レイワ</t>
    </rPh>
    <rPh sb="9" eb="10">
      <t>ネン</t>
    </rPh>
    <rPh sb="10" eb="11">
      <t>チュウ</t>
    </rPh>
    <rPh sb="12" eb="14">
      <t>ジギョウ</t>
    </rPh>
    <rPh sb="14" eb="16">
      <t>シュウニュウ</t>
    </rPh>
    <rPh sb="16" eb="17">
      <t>トウ</t>
    </rPh>
    <rPh sb="18" eb="20">
      <t>ゲンショウ</t>
    </rPh>
    <rPh sb="20" eb="21">
      <t>ガク</t>
    </rPh>
    <rPh sb="22" eb="24">
      <t>レイワ</t>
    </rPh>
    <rPh sb="24" eb="26">
      <t>ガンネン</t>
    </rPh>
    <rPh sb="26" eb="27">
      <t>チュウ</t>
    </rPh>
    <rPh sb="28" eb="30">
      <t>トウガイ</t>
    </rPh>
    <rPh sb="30" eb="32">
      <t>シュウニュウ</t>
    </rPh>
    <rPh sb="35" eb="36">
      <t>ブン</t>
    </rPh>
    <rPh sb="38" eb="40">
      <t>イジョウ</t>
    </rPh>
    <phoneticPr fontId="1"/>
  </si>
  <si>
    <t>収入減少額（イ-ア＋ウ）</t>
    <rPh sb="0" eb="2">
      <t>シュウニュウ</t>
    </rPh>
    <rPh sb="2" eb="4">
      <t>ゲンショウ</t>
    </rPh>
    <rPh sb="4" eb="5">
      <t>ガク</t>
    </rPh>
    <phoneticPr fontId="1"/>
  </si>
  <si>
    <t>当該収入の１０分の３（イ×３／１０）</t>
    <rPh sb="0" eb="2">
      <t>トウガイ</t>
    </rPh>
    <rPh sb="2" eb="4">
      <t>シュウニュウ</t>
    </rPh>
    <rPh sb="7" eb="8">
      <t>ブン</t>
    </rPh>
    <phoneticPr fontId="1"/>
  </si>
  <si>
    <t>市使用欄</t>
    <rPh sb="0" eb="1">
      <t>シ</t>
    </rPh>
    <rPh sb="1" eb="3">
      <t>シヨウ</t>
    </rPh>
    <rPh sb="3" eb="4">
      <t>ラン</t>
    </rPh>
    <phoneticPr fontId="1"/>
  </si>
  <si>
    <t>【要件２】　世帯の主たる生計維持者の令和元年中の「合計所得金額」が１，０００万円以下であるか。</t>
    <rPh sb="1" eb="3">
      <t>ヨウケン</t>
    </rPh>
    <rPh sb="6" eb="8">
      <t>セタイ</t>
    </rPh>
    <rPh sb="9" eb="10">
      <t>シュ</t>
    </rPh>
    <rPh sb="12" eb="14">
      <t>セイケイ</t>
    </rPh>
    <rPh sb="14" eb="16">
      <t>イジ</t>
    </rPh>
    <rPh sb="16" eb="17">
      <t>シャ</t>
    </rPh>
    <rPh sb="18" eb="20">
      <t>レイワ</t>
    </rPh>
    <rPh sb="20" eb="22">
      <t>ガンネン</t>
    </rPh>
    <rPh sb="22" eb="23">
      <t>チュウ</t>
    </rPh>
    <rPh sb="25" eb="27">
      <t>ゴウケイ</t>
    </rPh>
    <rPh sb="27" eb="29">
      <t>ショトク</t>
    </rPh>
    <rPh sb="29" eb="31">
      <t>キンガク</t>
    </rPh>
    <rPh sb="38" eb="40">
      <t>マンエン</t>
    </rPh>
    <rPh sb="40" eb="42">
      <t>イカ</t>
    </rPh>
    <phoneticPr fontId="1"/>
  </si>
  <si>
    <t>主たる生計維持者の令和元年中の合計所得金額　Ｇ</t>
    <rPh sb="0" eb="1">
      <t>シュ</t>
    </rPh>
    <rPh sb="3" eb="5">
      <t>セイケイ</t>
    </rPh>
    <rPh sb="5" eb="7">
      <t>イジ</t>
    </rPh>
    <rPh sb="7" eb="8">
      <t>シャ</t>
    </rPh>
    <rPh sb="9" eb="11">
      <t>レイワ</t>
    </rPh>
    <rPh sb="11" eb="13">
      <t>ガンネン</t>
    </rPh>
    <rPh sb="13" eb="14">
      <t>チュウ</t>
    </rPh>
    <rPh sb="15" eb="17">
      <t>ゴウケイ</t>
    </rPh>
    <rPh sb="17" eb="19">
      <t>ショトク</t>
    </rPh>
    <rPh sb="19" eb="21">
      <t>キンガク</t>
    </rPh>
    <phoneticPr fontId="1"/>
  </si>
  <si>
    <t>【要件３】　世帯の主たる生計維持者の減収が見込まれる収入に係る所得以外の令和元年中の</t>
    <rPh sb="1" eb="3">
      <t>ヨウケン</t>
    </rPh>
    <rPh sb="18" eb="20">
      <t>ゲンシュウ</t>
    </rPh>
    <rPh sb="21" eb="23">
      <t>ミコ</t>
    </rPh>
    <rPh sb="26" eb="28">
      <t>シュウニュウ</t>
    </rPh>
    <rPh sb="29" eb="30">
      <t>カカ</t>
    </rPh>
    <rPh sb="31" eb="33">
      <t>ショトク</t>
    </rPh>
    <rPh sb="33" eb="35">
      <t>イガイ</t>
    </rPh>
    <rPh sb="36" eb="38">
      <t>レイワ</t>
    </rPh>
    <rPh sb="38" eb="40">
      <t>ガンネン</t>
    </rPh>
    <rPh sb="40" eb="41">
      <t>チュウ</t>
    </rPh>
    <phoneticPr fontId="1"/>
  </si>
  <si>
    <t>「合計所得金額」が４００万円以下であるか。</t>
    <phoneticPr fontId="1"/>
  </si>
  <si>
    <t>Ｇ－Ｅ</t>
    <phoneticPr fontId="1"/>
  </si>
  <si>
    <t>（　　　年　　月　　日生）</t>
    <rPh sb="4" eb="5">
      <t>ネン</t>
    </rPh>
    <rPh sb="7" eb="8">
      <t>ガツ</t>
    </rPh>
    <rPh sb="10" eb="11">
      <t>ヒ</t>
    </rPh>
    <rPh sb="11" eb="12">
      <t>ウ</t>
    </rPh>
    <phoneticPr fontId="1"/>
  </si>
  <si>
    <t>被保険証番号</t>
    <rPh sb="0" eb="1">
      <t>ヒ</t>
    </rPh>
    <rPh sb="1" eb="4">
      <t>ホケンショウ</t>
    </rPh>
    <rPh sb="4" eb="6">
      <t>バンゴウ</t>
    </rPh>
    <phoneticPr fontId="1"/>
  </si>
  <si>
    <t>島５－　　　</t>
    <rPh sb="0" eb="1">
      <t>シマ</t>
    </rPh>
    <phoneticPr fontId="1"/>
  </si>
  <si>
    <r>
      <t>その他収入
１～４以外の収入があれば、その令和元年中の所得額（Ｆ）
（収入の種類を記入：　　　　　　　　　　　　　　　収入）</t>
    </r>
    <r>
      <rPr>
        <sz val="11"/>
        <color rgb="FFFF0000"/>
        <rFont val="ＭＳ Ｐゴシック"/>
        <family val="3"/>
        <charset val="128"/>
      </rPr>
      <t>※３</t>
    </r>
    <rPh sb="2" eb="3">
      <t>タ</t>
    </rPh>
    <rPh sb="3" eb="5">
      <t>シュウニュウ</t>
    </rPh>
    <rPh sb="41" eb="43">
      <t>キニュウ</t>
    </rPh>
    <phoneticPr fontId="1"/>
  </si>
  <si>
    <t>※４　その金額がわかる資料（保険契約書等の写し）を添付してください。</t>
    <rPh sb="5" eb="7">
      <t>キンガク</t>
    </rPh>
    <rPh sb="11" eb="13">
      <t>シリョウ</t>
    </rPh>
    <rPh sb="14" eb="16">
      <t>ホケン</t>
    </rPh>
    <rPh sb="16" eb="18">
      <t>ケイヤク</t>
    </rPh>
    <rPh sb="18" eb="19">
      <t>ショ</t>
    </rPh>
    <rPh sb="19" eb="20">
      <t>トウ</t>
    </rPh>
    <rPh sb="21" eb="22">
      <t>ウツ</t>
    </rPh>
    <rPh sb="25" eb="27">
      <t>テンプ</t>
    </rPh>
    <phoneticPr fontId="1"/>
  </si>
  <si>
    <t>※３　その他収入が複数ある場合は合計してください。</t>
    <rPh sb="5" eb="6">
      <t>タ</t>
    </rPh>
    <rPh sb="6" eb="8">
      <t>シュウニュウ</t>
    </rPh>
    <rPh sb="9" eb="11">
      <t>フクスウ</t>
    </rPh>
    <rPh sb="13" eb="15">
      <t>バアイ</t>
    </rPh>
    <rPh sb="16" eb="18">
      <t>ゴウケイ</t>
    </rPh>
    <phoneticPr fontId="1"/>
  </si>
  <si>
    <t>有　・　無</t>
    <rPh sb="0" eb="1">
      <t>ア</t>
    </rPh>
    <rPh sb="4" eb="5">
      <t>ナ</t>
    </rPh>
    <phoneticPr fontId="1"/>
  </si>
  <si>
    <t>※５　令和元年中（平成３１年１月から令和元年１２月末まで）の確定申告等が済んでいるかの確認です。　</t>
    <rPh sb="3" eb="5">
      <t>レイワ</t>
    </rPh>
    <rPh sb="5" eb="7">
      <t>ガンネン</t>
    </rPh>
    <rPh sb="7" eb="8">
      <t>チュウ</t>
    </rPh>
    <rPh sb="9" eb="11">
      <t>ヘイセイ</t>
    </rPh>
    <rPh sb="13" eb="14">
      <t>ネン</t>
    </rPh>
    <rPh sb="15" eb="16">
      <t>ガツ</t>
    </rPh>
    <rPh sb="18" eb="20">
      <t>レイワ</t>
    </rPh>
    <rPh sb="20" eb="22">
      <t>ガンネン</t>
    </rPh>
    <rPh sb="24" eb="25">
      <t>ガツ</t>
    </rPh>
    <rPh sb="25" eb="26">
      <t>マツ</t>
    </rPh>
    <rPh sb="30" eb="32">
      <t>カクテイ</t>
    </rPh>
    <rPh sb="32" eb="34">
      <t>シンコク</t>
    </rPh>
    <rPh sb="34" eb="35">
      <t>トウ</t>
    </rPh>
    <rPh sb="36" eb="37">
      <t>ス</t>
    </rPh>
    <rPh sb="43" eb="45">
      <t>カクニン</t>
    </rPh>
    <phoneticPr fontId="1"/>
  </si>
  <si>
    <t>以下は記入不用です。</t>
    <rPh sb="0" eb="2">
      <t>イカ</t>
    </rPh>
    <rPh sb="3" eb="5">
      <t>キニュウ</t>
    </rPh>
    <rPh sb="5" eb="7">
      <t>フヨウ</t>
    </rPh>
    <phoneticPr fontId="1"/>
  </si>
  <si>
    <t>主たる生計維持者が事業等の廃止をした。</t>
    <rPh sb="9" eb="11">
      <t>ジギョウ</t>
    </rPh>
    <rPh sb="11" eb="12">
      <t>トウ</t>
    </rPh>
    <rPh sb="13" eb="15">
      <t>ハイシ</t>
    </rPh>
    <phoneticPr fontId="1"/>
  </si>
  <si>
    <t>主たる生計維持者が失業した。</t>
    <rPh sb="9" eb="11">
      <t>シツギョウ</t>
    </rPh>
    <phoneticPr fontId="1"/>
  </si>
  <si>
    <t>※６　納税通知書でご確認してください。　令和２年度の納税通知書は、令和２年７月中旬発送予定。</t>
    <rPh sb="20" eb="22">
      <t>レイワ</t>
    </rPh>
    <rPh sb="23" eb="24">
      <t>ネン</t>
    </rPh>
    <rPh sb="24" eb="25">
      <t>ド</t>
    </rPh>
    <rPh sb="26" eb="28">
      <t>ノウゼイ</t>
    </rPh>
    <rPh sb="28" eb="31">
      <t>ツウチショ</t>
    </rPh>
    <rPh sb="33" eb="35">
      <t>レイワ</t>
    </rPh>
    <rPh sb="36" eb="37">
      <t>ネン</t>
    </rPh>
    <rPh sb="38" eb="39">
      <t>ガツ</t>
    </rPh>
    <rPh sb="39" eb="41">
      <t>チュウジュン</t>
    </rPh>
    <rPh sb="41" eb="43">
      <t>ハッソウ</t>
    </rPh>
    <rPh sb="43" eb="45">
      <t>ヨテイ</t>
    </rPh>
    <phoneticPr fontId="1"/>
  </si>
  <si>
    <t>※７　主たる生計維持者の令和元年中の合計所得金額　Ｇ　により判断します。　</t>
    <rPh sb="3" eb="4">
      <t>シュ</t>
    </rPh>
    <rPh sb="6" eb="8">
      <t>セイケイ</t>
    </rPh>
    <rPh sb="8" eb="10">
      <t>イジ</t>
    </rPh>
    <rPh sb="10" eb="11">
      <t>シャ</t>
    </rPh>
    <rPh sb="12" eb="14">
      <t>レイワ</t>
    </rPh>
    <rPh sb="14" eb="16">
      <t>ガンネン</t>
    </rPh>
    <rPh sb="16" eb="17">
      <t>チュウ</t>
    </rPh>
    <rPh sb="18" eb="20">
      <t>ゴウケイ</t>
    </rPh>
    <rPh sb="20" eb="22">
      <t>ショトク</t>
    </rPh>
    <rPh sb="22" eb="24">
      <t>キンガク</t>
    </rPh>
    <rPh sb="30" eb="32">
      <t>ハンダン</t>
    </rPh>
    <phoneticPr fontId="1"/>
  </si>
  <si>
    <t>○世帯の主たる生計維持者が事業の廃止・失業の場合は、Ｇの金額に関わらず、割合は１（全部）。</t>
    <rPh sb="1" eb="3">
      <t>セタイ</t>
    </rPh>
    <rPh sb="4" eb="5">
      <t>シュ</t>
    </rPh>
    <rPh sb="7" eb="9">
      <t>セイケイ</t>
    </rPh>
    <rPh sb="9" eb="11">
      <t>イジ</t>
    </rPh>
    <rPh sb="11" eb="12">
      <t>シャ</t>
    </rPh>
    <rPh sb="13" eb="15">
      <t>ジギョウ</t>
    </rPh>
    <rPh sb="16" eb="18">
      <t>ハイシ</t>
    </rPh>
    <rPh sb="19" eb="21">
      <t>シツギョウ</t>
    </rPh>
    <rPh sb="22" eb="24">
      <t>バアイ</t>
    </rPh>
    <rPh sb="28" eb="30">
      <t>キンガク</t>
    </rPh>
    <rPh sb="31" eb="32">
      <t>カカ</t>
    </rPh>
    <rPh sb="36" eb="38">
      <t>ワリアイ</t>
    </rPh>
    <rPh sb="41" eb="43">
      <t>ゼンブ</t>
    </rPh>
    <phoneticPr fontId="1"/>
  </si>
  <si>
    <t>○ただし、非自発的失業者（特例対象被保険者等）の保険税軽減制度の対象の場合は減免の対象と</t>
    <rPh sb="5" eb="6">
      <t>ヒ</t>
    </rPh>
    <rPh sb="6" eb="8">
      <t>ジハツ</t>
    </rPh>
    <rPh sb="8" eb="9">
      <t>テキ</t>
    </rPh>
    <rPh sb="9" eb="11">
      <t>シツギョウ</t>
    </rPh>
    <rPh sb="11" eb="12">
      <t>シャ</t>
    </rPh>
    <rPh sb="13" eb="15">
      <t>トクレイ</t>
    </rPh>
    <rPh sb="15" eb="17">
      <t>タイショウ</t>
    </rPh>
    <rPh sb="17" eb="21">
      <t>ヒホケンシャ</t>
    </rPh>
    <rPh sb="21" eb="22">
      <t>トウ</t>
    </rPh>
    <rPh sb="24" eb="26">
      <t>ホケン</t>
    </rPh>
    <rPh sb="26" eb="27">
      <t>ゼイ</t>
    </rPh>
    <rPh sb="27" eb="29">
      <t>ケイゲン</t>
    </rPh>
    <rPh sb="29" eb="31">
      <t>セイド</t>
    </rPh>
    <rPh sb="32" eb="34">
      <t>タイショウ</t>
    </rPh>
    <rPh sb="35" eb="37">
      <t>バアイ</t>
    </rPh>
    <rPh sb="38" eb="40">
      <t>ゲンメン</t>
    </rPh>
    <rPh sb="41" eb="43">
      <t>タイショウ</t>
    </rPh>
    <phoneticPr fontId="1"/>
  </si>
  <si>
    <t>５．保険税減免額の説明</t>
    <rPh sb="2" eb="4">
      <t>ホケン</t>
    </rPh>
    <rPh sb="4" eb="5">
      <t>ゼイ</t>
    </rPh>
    <rPh sb="5" eb="7">
      <t>ゲンメン</t>
    </rPh>
    <rPh sb="7" eb="8">
      <t>ガク</t>
    </rPh>
    <rPh sb="9" eb="11">
      <t>セツメイ</t>
    </rPh>
    <phoneticPr fontId="1"/>
  </si>
  <si>
    <t>【減免予定額の計算】</t>
    <rPh sb="1" eb="3">
      <t>ゲンメン</t>
    </rPh>
    <rPh sb="3" eb="5">
      <t>ヨテイ</t>
    </rPh>
    <rPh sb="5" eb="6">
      <t>ガク</t>
    </rPh>
    <rPh sb="7" eb="9">
      <t>ケイサン</t>
    </rPh>
    <phoneticPr fontId="1"/>
  </si>
  <si>
    <t>減免申請する税額</t>
    <rPh sb="0" eb="2">
      <t>ゲンメン</t>
    </rPh>
    <rPh sb="2" eb="4">
      <t>シンセイ</t>
    </rPh>
    <rPh sb="6" eb="7">
      <t>ゼイ</t>
    </rPh>
    <rPh sb="7" eb="8">
      <t>ガク</t>
    </rPh>
    <phoneticPr fontId="1"/>
  </si>
  <si>
    <t>I</t>
    <phoneticPr fontId="1"/>
  </si>
  <si>
    <t>減免又は免除の割合</t>
    <rPh sb="0" eb="2">
      <t>ゲンメン</t>
    </rPh>
    <rPh sb="2" eb="3">
      <t>マタ</t>
    </rPh>
    <rPh sb="4" eb="6">
      <t>メンジョ</t>
    </rPh>
    <rPh sb="7" eb="9">
      <t>ワリアイ</t>
    </rPh>
    <phoneticPr fontId="1"/>
  </si>
  <si>
    <t>＝</t>
    <phoneticPr fontId="1"/>
  </si>
  <si>
    <t>減免予定額</t>
    <rPh sb="0" eb="2">
      <t>ゲンメン</t>
    </rPh>
    <rPh sb="2" eb="4">
      <t>ヨテイ</t>
    </rPh>
    <rPh sb="4" eb="5">
      <t>ガク</t>
    </rPh>
    <phoneticPr fontId="1"/>
  </si>
  <si>
    <t>※１００円未満切り捨て</t>
    <rPh sb="4" eb="5">
      <t>エン</t>
    </rPh>
    <rPh sb="5" eb="7">
      <t>ミマン</t>
    </rPh>
    <rPh sb="7" eb="8">
      <t>キ</t>
    </rPh>
    <rPh sb="9" eb="10">
      <t>ス</t>
    </rPh>
    <phoneticPr fontId="1"/>
  </si>
  <si>
    <t>該当　・　非該当</t>
    <rPh sb="0" eb="2">
      <t>ガイトウ</t>
    </rPh>
    <rPh sb="5" eb="8">
      <t>ヒガイトウ</t>
    </rPh>
    <phoneticPr fontId="1"/>
  </si>
  <si>
    <t>非自発的失業者の保険税軽減制度の対象か</t>
    <rPh sb="0" eb="1">
      <t>ヒ</t>
    </rPh>
    <rPh sb="1" eb="4">
      <t>ジハツテキ</t>
    </rPh>
    <rPh sb="4" eb="6">
      <t>シツギョウ</t>
    </rPh>
    <rPh sb="6" eb="7">
      <t>シャ</t>
    </rPh>
    <rPh sb="8" eb="10">
      <t>ホケン</t>
    </rPh>
    <rPh sb="10" eb="11">
      <t>ゼイ</t>
    </rPh>
    <rPh sb="11" eb="13">
      <t>ケイゲン</t>
    </rPh>
    <rPh sb="13" eb="15">
      <t>セイド</t>
    </rPh>
    <rPh sb="16" eb="18">
      <t>タイショウ</t>
    </rPh>
    <phoneticPr fontId="1"/>
  </si>
  <si>
    <t>事業の廃止や失業に
該当するか</t>
    <rPh sb="0" eb="2">
      <t>ジギョウ</t>
    </rPh>
    <rPh sb="3" eb="5">
      <t>ハイシ</t>
    </rPh>
    <rPh sb="6" eb="8">
      <t>シツギョウ</t>
    </rPh>
    <rPh sb="10" eb="12">
      <t>ガイトウ</t>
    </rPh>
    <phoneticPr fontId="1"/>
  </si>
  <si>
    <t>対象　・　対象外</t>
    <rPh sb="0" eb="2">
      <t>タイショウ</t>
    </rPh>
    <rPh sb="5" eb="7">
      <t>タイショウ</t>
    </rPh>
    <rPh sb="7" eb="8">
      <t>ガイ</t>
    </rPh>
    <phoneticPr fontId="1"/>
  </si>
  <si>
    <t>非自発的失業者で、給与収入減少の他に事業収入等の減少が見込まれる場合か</t>
    <rPh sb="0" eb="1">
      <t>ヒ</t>
    </rPh>
    <rPh sb="1" eb="4">
      <t>ジハツテキ</t>
    </rPh>
    <rPh sb="4" eb="6">
      <t>シツギョウ</t>
    </rPh>
    <rPh sb="6" eb="7">
      <t>シャ</t>
    </rPh>
    <rPh sb="9" eb="11">
      <t>キュウヨ</t>
    </rPh>
    <rPh sb="11" eb="13">
      <t>シュウニュウ</t>
    </rPh>
    <rPh sb="13" eb="15">
      <t>ゲンショウ</t>
    </rPh>
    <rPh sb="16" eb="17">
      <t>ホカ</t>
    </rPh>
    <rPh sb="18" eb="20">
      <t>ジギョウ</t>
    </rPh>
    <rPh sb="20" eb="22">
      <t>シュウニュウ</t>
    </rPh>
    <rPh sb="22" eb="23">
      <t>トウ</t>
    </rPh>
    <rPh sb="24" eb="26">
      <t>ゲンショウ</t>
    </rPh>
    <rPh sb="27" eb="29">
      <t>ミコ</t>
    </rPh>
    <rPh sb="32" eb="34">
      <t>バアイ</t>
    </rPh>
    <phoneticPr fontId="1"/>
  </si>
  <si>
    <t>※該当の場合は、減免又は免除の割合は１（全部）</t>
    <rPh sb="1" eb="3">
      <t>ガイトウ</t>
    </rPh>
    <rPh sb="4" eb="6">
      <t>バアイ</t>
    </rPh>
    <rPh sb="8" eb="10">
      <t>ゲンメン</t>
    </rPh>
    <rPh sb="10" eb="11">
      <t>マタ</t>
    </rPh>
    <rPh sb="12" eb="14">
      <t>メンジョ</t>
    </rPh>
    <rPh sb="15" eb="17">
      <t>ワリアイ</t>
    </rPh>
    <rPh sb="20" eb="22">
      <t>ゼンブ</t>
    </rPh>
    <phoneticPr fontId="1"/>
  </si>
  <si>
    <t>①</t>
    <phoneticPr fontId="1"/>
  </si>
  <si>
    <t>②</t>
    <phoneticPr fontId="1"/>
  </si>
  <si>
    <t>※下記の算定したＧの金額と減免又は免除の割合に○を付けるｌこと。</t>
    <rPh sb="1" eb="3">
      <t>カキ</t>
    </rPh>
    <rPh sb="4" eb="6">
      <t>サンテイ</t>
    </rPh>
    <rPh sb="10" eb="12">
      <t>キンガク</t>
    </rPh>
    <rPh sb="13" eb="15">
      <t>ゲンメン</t>
    </rPh>
    <rPh sb="15" eb="16">
      <t>マタ</t>
    </rPh>
    <rPh sb="17" eb="19">
      <t>メンジョ</t>
    </rPh>
    <rPh sb="20" eb="22">
      <t>ワリアイ</t>
    </rPh>
    <rPh sb="25" eb="26">
      <t>ツ</t>
    </rPh>
    <phoneticPr fontId="1"/>
  </si>
  <si>
    <t>３．主たる生計維持者及び国保被保険者全員の「令和元年中の合計所得金額」</t>
    <rPh sb="2" eb="3">
      <t>シュ</t>
    </rPh>
    <rPh sb="5" eb="7">
      <t>セイケイ</t>
    </rPh>
    <rPh sb="7" eb="9">
      <t>イジ</t>
    </rPh>
    <rPh sb="9" eb="10">
      <t>シャ</t>
    </rPh>
    <rPh sb="10" eb="11">
      <t>オヨ</t>
    </rPh>
    <rPh sb="12" eb="14">
      <t>コクホ</t>
    </rPh>
    <rPh sb="14" eb="18">
      <t>ヒホケンシャ</t>
    </rPh>
    <rPh sb="18" eb="20">
      <t>ゼンイン</t>
    </rPh>
    <rPh sb="22" eb="24">
      <t>レイワ</t>
    </rPh>
    <rPh sb="24" eb="26">
      <t>ガンネン</t>
    </rPh>
    <rPh sb="26" eb="27">
      <t>チュウ</t>
    </rPh>
    <rPh sb="28" eb="30">
      <t>ゴウケイ</t>
    </rPh>
    <rPh sb="30" eb="32">
      <t>ショトク</t>
    </rPh>
    <rPh sb="32" eb="34">
      <t>キンガク</t>
    </rPh>
    <phoneticPr fontId="1"/>
  </si>
  <si>
    <t>ならない場合がある。</t>
    <phoneticPr fontId="1"/>
  </si>
  <si>
    <t>※【要件１】～【要件３】の全てに該当しない方は減免対象になりません。
※非自発的失業者（特例対象被保険者等）の保険税軽減制度の対象者で令和２年中に減収するのが給与収入のみの方も減免対象ではありません（ただし、給与収入の他に、事業収入等で減収する場合は対象です。）。
　なお、税の軽減を受けるためには非自発的失業者の保険税軽減制度の申込みが別途必要です。</t>
    <rPh sb="21" eb="22">
      <t>カタ</t>
    </rPh>
    <rPh sb="23" eb="25">
      <t>ゲンメン</t>
    </rPh>
    <rPh sb="25" eb="27">
      <t>タイショウ</t>
    </rPh>
    <rPh sb="104" eb="106">
      <t>キュウヨ</t>
    </rPh>
    <rPh sb="106" eb="108">
      <t>シュウニュウ</t>
    </rPh>
    <rPh sb="109" eb="110">
      <t>ホカ</t>
    </rPh>
    <rPh sb="112" eb="114">
      <t>ジギョウ</t>
    </rPh>
    <rPh sb="114" eb="116">
      <t>シュウニュウ</t>
    </rPh>
    <rPh sb="116" eb="117">
      <t>トウ</t>
    </rPh>
    <rPh sb="118" eb="120">
      <t>ゲンシュウ</t>
    </rPh>
    <rPh sb="122" eb="124">
      <t>バアイ</t>
    </rPh>
    <rPh sb="125" eb="127">
      <t>タイショウ</t>
    </rPh>
    <rPh sb="137" eb="138">
      <t>ゼイ</t>
    </rPh>
    <rPh sb="139" eb="141">
      <t>ケイゲン</t>
    </rPh>
    <rPh sb="142" eb="143">
      <t>ウ</t>
    </rPh>
    <phoneticPr fontId="1"/>
  </si>
  <si>
    <t>○前ページの主たる生計維持者の合計所得金額の「Ｇ」の額についても含めて書いてください。</t>
    <rPh sb="1" eb="2">
      <t>マエ</t>
    </rPh>
    <rPh sb="6" eb="7">
      <t>シュ</t>
    </rPh>
    <rPh sb="9" eb="11">
      <t>セイケイ</t>
    </rPh>
    <rPh sb="11" eb="13">
      <t>イジ</t>
    </rPh>
    <rPh sb="13" eb="14">
      <t>シャ</t>
    </rPh>
    <rPh sb="15" eb="17">
      <t>ゴウケイ</t>
    </rPh>
    <rPh sb="17" eb="19">
      <t>ショトク</t>
    </rPh>
    <rPh sb="19" eb="21">
      <t>キンガク</t>
    </rPh>
    <rPh sb="26" eb="27">
      <t>ガク</t>
    </rPh>
    <rPh sb="32" eb="33">
      <t>フク</t>
    </rPh>
    <rPh sb="35" eb="36">
      <t>カ</t>
    </rPh>
    <phoneticPr fontId="1"/>
  </si>
  <si>
    <r>
      <t>保険金、損害賠償等による補てんされるべき金額の有無（有の場合、その金額）</t>
    </r>
    <r>
      <rPr>
        <sz val="10"/>
        <color rgb="FFFF0000"/>
        <rFont val="ＭＳ Ｐゴシック"/>
        <family val="3"/>
        <charset val="128"/>
      </rPr>
      <t>※４</t>
    </r>
    <rPh sb="0" eb="3">
      <t>ホケンキン</t>
    </rPh>
    <rPh sb="4" eb="6">
      <t>ソンガイ</t>
    </rPh>
    <rPh sb="6" eb="8">
      <t>バイショウ</t>
    </rPh>
    <rPh sb="8" eb="9">
      <t>トウ</t>
    </rPh>
    <rPh sb="12" eb="13">
      <t>ホ</t>
    </rPh>
    <rPh sb="20" eb="22">
      <t>キンガク</t>
    </rPh>
    <rPh sb="23" eb="25">
      <t>ウム</t>
    </rPh>
    <rPh sb="26" eb="27">
      <t>ユウ</t>
    </rPh>
    <rPh sb="28" eb="30">
      <t>バアイ</t>
    </rPh>
    <rPh sb="33" eb="35">
      <t>キンガク</t>
    </rPh>
    <phoneticPr fontId="1"/>
  </si>
  <si>
    <r>
      <t>※①が対象、②が対象外の場合は減免しない。→軽減制度の申請を確認。
※①②が対象の場合、（１）Ｈの合計所得金額の算定では、非自発的失業者の保険税軽減制度を</t>
    </r>
    <r>
      <rPr>
        <u/>
        <sz val="9"/>
        <rFont val="ＭＳ Ｐゴシック"/>
        <family val="3"/>
        <charset val="128"/>
      </rPr>
      <t>適用した後の所得</t>
    </r>
    <r>
      <rPr>
        <sz val="9"/>
        <rFont val="ＭＳ Ｐゴシック"/>
        <family val="3"/>
        <charset val="128"/>
      </rPr>
      <t>とし（令和元年の給与所得を３０/１００する。）、（２）減免又は免除の割合を決める、主たる生計維持者の令和元年中の合計所得金額　Ｇの金額については、非自発的失業者の保険税制度を</t>
    </r>
    <r>
      <rPr>
        <u/>
        <sz val="9"/>
        <rFont val="ＭＳ Ｐゴシック"/>
        <family val="3"/>
        <charset val="128"/>
      </rPr>
      <t>適用する前の所得</t>
    </r>
    <r>
      <rPr>
        <sz val="9"/>
        <rFont val="ＭＳ Ｐゴシック"/>
        <family val="3"/>
        <charset val="128"/>
      </rPr>
      <t>を用いる。</t>
    </r>
    <rPh sb="3" eb="5">
      <t>タイショウ</t>
    </rPh>
    <rPh sb="8" eb="10">
      <t>タイショウ</t>
    </rPh>
    <rPh sb="10" eb="11">
      <t>ガイ</t>
    </rPh>
    <rPh sb="12" eb="14">
      <t>バアイ</t>
    </rPh>
    <rPh sb="15" eb="17">
      <t>ゲンメン</t>
    </rPh>
    <rPh sb="22" eb="24">
      <t>ケイゲン</t>
    </rPh>
    <rPh sb="24" eb="26">
      <t>セイド</t>
    </rPh>
    <rPh sb="27" eb="29">
      <t>シンセイ</t>
    </rPh>
    <rPh sb="30" eb="32">
      <t>カクニン</t>
    </rPh>
    <rPh sb="38" eb="40">
      <t>タイショウ</t>
    </rPh>
    <rPh sb="41" eb="43">
      <t>バアイ</t>
    </rPh>
    <rPh sb="49" eb="51">
      <t>ゴウケイ</t>
    </rPh>
    <rPh sb="51" eb="53">
      <t>ショトク</t>
    </rPh>
    <rPh sb="53" eb="55">
      <t>キンガク</t>
    </rPh>
    <rPh sb="56" eb="58">
      <t>サンテイ</t>
    </rPh>
    <rPh sb="61" eb="62">
      <t>ヒ</t>
    </rPh>
    <rPh sb="62" eb="64">
      <t>ジハツ</t>
    </rPh>
    <rPh sb="64" eb="65">
      <t>テキ</t>
    </rPh>
    <rPh sb="65" eb="68">
      <t>シツギョウシャ</t>
    </rPh>
    <rPh sb="69" eb="71">
      <t>ホケン</t>
    </rPh>
    <rPh sb="71" eb="72">
      <t>ゼイ</t>
    </rPh>
    <rPh sb="72" eb="74">
      <t>ケイゲン</t>
    </rPh>
    <rPh sb="74" eb="76">
      <t>セイド</t>
    </rPh>
    <rPh sb="77" eb="79">
      <t>テキヨウ</t>
    </rPh>
    <rPh sb="81" eb="82">
      <t>アト</t>
    </rPh>
    <rPh sb="83" eb="85">
      <t>ショトク</t>
    </rPh>
    <rPh sb="88" eb="90">
      <t>レイワ</t>
    </rPh>
    <rPh sb="90" eb="92">
      <t>ガンネン</t>
    </rPh>
    <rPh sb="93" eb="95">
      <t>キュウヨ</t>
    </rPh>
    <rPh sb="95" eb="97">
      <t>ショトク</t>
    </rPh>
    <rPh sb="112" eb="114">
      <t>ゲンメン</t>
    </rPh>
    <rPh sb="114" eb="115">
      <t>マタ</t>
    </rPh>
    <rPh sb="116" eb="118">
      <t>メンジョ</t>
    </rPh>
    <rPh sb="119" eb="121">
      <t>ワリアイ</t>
    </rPh>
    <rPh sb="122" eb="123">
      <t>キ</t>
    </rPh>
    <rPh sb="150" eb="152">
      <t>キンガク</t>
    </rPh>
    <rPh sb="158" eb="159">
      <t>ヒ</t>
    </rPh>
    <rPh sb="159" eb="162">
      <t>ジハツテキ</t>
    </rPh>
    <rPh sb="162" eb="165">
      <t>シツギョウシャ</t>
    </rPh>
    <rPh sb="166" eb="168">
      <t>ホケン</t>
    </rPh>
    <rPh sb="168" eb="169">
      <t>ゼイ</t>
    </rPh>
    <rPh sb="169" eb="171">
      <t>セイド</t>
    </rPh>
    <rPh sb="172" eb="174">
      <t>テキヨウ</t>
    </rPh>
    <rPh sb="176" eb="177">
      <t>マエ</t>
    </rPh>
    <rPh sb="178" eb="180">
      <t>ショトク</t>
    </rPh>
    <rPh sb="181" eb="182">
      <t>モチ</t>
    </rPh>
    <phoneticPr fontId="1"/>
  </si>
  <si>
    <t>（１）（非自対応後）のＨの額　</t>
    <rPh sb="4" eb="5">
      <t>ヒ</t>
    </rPh>
    <rPh sb="5" eb="6">
      <t>ジ</t>
    </rPh>
    <rPh sb="6" eb="8">
      <t>タイオウ</t>
    </rPh>
    <rPh sb="8" eb="9">
      <t>ゴ</t>
    </rPh>
    <rPh sb="13" eb="14">
      <t>ガク</t>
    </rPh>
    <phoneticPr fontId="1"/>
  </si>
  <si>
    <t>（２）（非自対応後）のＧの額</t>
    <rPh sb="4" eb="5">
      <t>ヒ</t>
    </rPh>
    <rPh sb="5" eb="6">
      <t>ジ</t>
    </rPh>
    <rPh sb="6" eb="8">
      <t>タイオウ</t>
    </rPh>
    <rPh sb="8" eb="9">
      <t>ゴ</t>
    </rPh>
    <rPh sb="13" eb="14">
      <t>ガク</t>
    </rPh>
    <phoneticPr fontId="1"/>
  </si>
  <si>
    <t>（適用後の給与所得）</t>
    <rPh sb="1" eb="3">
      <t>テキヨウ</t>
    </rPh>
    <rPh sb="3" eb="4">
      <t>ゴ</t>
    </rPh>
    <rPh sb="5" eb="7">
      <t>キュウヨ</t>
    </rPh>
    <rPh sb="7" eb="9">
      <t>ショトク</t>
    </rPh>
    <phoneticPr fontId="1"/>
  </si>
  <si>
    <t>（適用前の給与所得）</t>
    <rPh sb="1" eb="3">
      <t>テキヨウ</t>
    </rPh>
    <rPh sb="3" eb="4">
      <t>マエ</t>
    </rPh>
    <rPh sb="5" eb="7">
      <t>キュウヨ</t>
    </rPh>
    <rPh sb="7" eb="9">
      <t>ショトク</t>
    </rPh>
    <phoneticPr fontId="1"/>
  </si>
  <si>
    <r>
      <t>申告の有無</t>
    </r>
    <r>
      <rPr>
        <sz val="11"/>
        <color rgb="FFFF0000"/>
        <rFont val="ＭＳ Ｐゴシック"/>
        <family val="3"/>
        <charset val="128"/>
      </rPr>
      <t>※５</t>
    </r>
    <rPh sb="0" eb="2">
      <t>シンコク</t>
    </rPh>
    <rPh sb="3" eb="5">
      <t>ウム</t>
    </rPh>
    <phoneticPr fontId="1"/>
  </si>
  <si>
    <r>
      <t>（保険税減免額）＝減免申請する税額（年度別の額）</t>
    </r>
    <r>
      <rPr>
        <b/>
        <sz val="11"/>
        <color rgb="FFFF0000"/>
        <rFont val="ＭＳ Ｐゴシック"/>
        <family val="3"/>
        <charset val="128"/>
      </rPr>
      <t>※６</t>
    </r>
    <r>
      <rPr>
        <b/>
        <sz val="11"/>
        <rFont val="ＭＳ Ｐゴシック"/>
        <family val="3"/>
        <charset val="128"/>
      </rPr>
      <t>×Ｅ÷Ｈ×減免又は免除の割合</t>
    </r>
    <r>
      <rPr>
        <b/>
        <sz val="11"/>
        <color rgb="FFFF0000"/>
        <rFont val="ＭＳ Ｐゴシック"/>
        <family val="3"/>
        <charset val="128"/>
      </rPr>
      <t>※７</t>
    </r>
    <rPh sb="1" eb="3">
      <t>ホケン</t>
    </rPh>
    <rPh sb="3" eb="4">
      <t>ゼイ</t>
    </rPh>
    <rPh sb="4" eb="6">
      <t>ゲンメン</t>
    </rPh>
    <rPh sb="6" eb="7">
      <t>ガク</t>
    </rPh>
    <rPh sb="9" eb="11">
      <t>ゲンメン</t>
    </rPh>
    <rPh sb="11" eb="13">
      <t>シンセイ</t>
    </rPh>
    <rPh sb="15" eb="16">
      <t>ゼイ</t>
    </rPh>
    <rPh sb="16" eb="17">
      <t>ガク</t>
    </rPh>
    <rPh sb="18" eb="20">
      <t>ネンド</t>
    </rPh>
    <rPh sb="20" eb="21">
      <t>ベツ</t>
    </rPh>
    <rPh sb="22" eb="23">
      <t>ガク</t>
    </rPh>
    <rPh sb="31" eb="33">
      <t>ゲンメン</t>
    </rPh>
    <rPh sb="33" eb="34">
      <t>マタ</t>
    </rPh>
    <rPh sb="35" eb="37">
      <t>メンジョ</t>
    </rPh>
    <rPh sb="38" eb="40">
      <t>ワリアイ</t>
    </rPh>
    <phoneticPr fontId="1"/>
  </si>
  <si>
    <t>２．主たる生計維持者の令和２年中減収が見込まれる収入及び、令和元年中の収入及び所得額</t>
    <rPh sb="2" eb="3">
      <t>シュ</t>
    </rPh>
    <rPh sb="5" eb="7">
      <t>セイケイ</t>
    </rPh>
    <rPh sb="7" eb="9">
      <t>イジ</t>
    </rPh>
    <rPh sb="9" eb="10">
      <t>シャ</t>
    </rPh>
    <rPh sb="11" eb="13">
      <t>レイワ</t>
    </rPh>
    <rPh sb="14" eb="15">
      <t>ネン</t>
    </rPh>
    <rPh sb="15" eb="16">
      <t>チュウ</t>
    </rPh>
    <rPh sb="16" eb="18">
      <t>ゲンシュウ</t>
    </rPh>
    <rPh sb="19" eb="21">
      <t>ミコ</t>
    </rPh>
    <rPh sb="24" eb="26">
      <t>シュウニュウ</t>
    </rPh>
    <rPh sb="26" eb="27">
      <t>オヨ</t>
    </rPh>
    <rPh sb="29" eb="31">
      <t>レイワ</t>
    </rPh>
    <rPh sb="31" eb="33">
      <t>ガンネン</t>
    </rPh>
    <rPh sb="33" eb="34">
      <t>チュウ</t>
    </rPh>
    <rPh sb="35" eb="37">
      <t>シュウニュウ</t>
    </rPh>
    <rPh sb="37" eb="38">
      <t>オヨ</t>
    </rPh>
    <rPh sb="39" eb="42">
      <t>ショトクガク</t>
    </rPh>
    <phoneticPr fontId="1"/>
  </si>
  <si>
    <t>№</t>
    <phoneticPr fontId="1"/>
  </si>
  <si>
    <t>収入の種類</t>
    <rPh sb="0" eb="2">
      <t>シュウニュウ</t>
    </rPh>
    <rPh sb="3" eb="5">
      <t>シュルイ</t>
    </rPh>
    <phoneticPr fontId="1"/>
  </si>
  <si>
    <t>収入の内容（事業名称や勤務先名など）</t>
    <rPh sb="0" eb="2">
      <t>シュウニュウ</t>
    </rPh>
    <rPh sb="3" eb="5">
      <t>ナイヨウ</t>
    </rPh>
    <rPh sb="6" eb="8">
      <t>ジギョウ</t>
    </rPh>
    <rPh sb="8" eb="10">
      <t>メイショウ</t>
    </rPh>
    <rPh sb="11" eb="14">
      <t>キンムサキ</t>
    </rPh>
    <rPh sb="14" eb="15">
      <t>メイ</t>
    </rPh>
    <phoneticPr fontId="1"/>
  </si>
  <si>
    <t>事業収入</t>
    <rPh sb="0" eb="2">
      <t>ジギョウ</t>
    </rPh>
    <rPh sb="2" eb="4">
      <t>シュウニュウ</t>
    </rPh>
    <phoneticPr fontId="1"/>
  </si>
  <si>
    <t>月</t>
    <rPh sb="0" eb="1">
      <t>ツキ</t>
    </rPh>
    <phoneticPr fontId="1"/>
  </si>
  <si>
    <t>収入額</t>
    <rPh sb="0" eb="2">
      <t>シュウニュウ</t>
    </rPh>
    <rPh sb="2" eb="3">
      <t>ガク</t>
    </rPh>
    <phoneticPr fontId="1"/>
  </si>
  <si>
    <t>円</t>
    <rPh sb="0" eb="1">
      <t>エン</t>
    </rPh>
    <phoneticPr fontId="1"/>
  </si>
  <si>
    <t>不動産収入</t>
    <rPh sb="0" eb="3">
      <t>フドウサン</t>
    </rPh>
    <rPh sb="3" eb="5">
      <t>シュウニュウ</t>
    </rPh>
    <phoneticPr fontId="1"/>
  </si>
  <si>
    <t>山林収入</t>
    <rPh sb="0" eb="2">
      <t>サンリン</t>
    </rPh>
    <rPh sb="2" eb="4">
      <t>シュウニュウ</t>
    </rPh>
    <phoneticPr fontId="1"/>
  </si>
  <si>
    <t>２．到来月の実際の収入額については、事業収入の帳簿や給与証明書等の資料の写しを添付してください。</t>
    <rPh sb="2" eb="4">
      <t>トウライ</t>
    </rPh>
    <rPh sb="4" eb="5">
      <t>ツキ</t>
    </rPh>
    <rPh sb="6" eb="8">
      <t>ジッサイ</t>
    </rPh>
    <rPh sb="9" eb="11">
      <t>シュウニュウ</t>
    </rPh>
    <rPh sb="11" eb="12">
      <t>ガク</t>
    </rPh>
    <rPh sb="18" eb="20">
      <t>ジギョウ</t>
    </rPh>
    <rPh sb="20" eb="22">
      <t>シュウニュウ</t>
    </rPh>
    <rPh sb="23" eb="25">
      <t>チョウボ</t>
    </rPh>
    <rPh sb="26" eb="28">
      <t>キュウヨ</t>
    </rPh>
    <rPh sb="28" eb="31">
      <t>ショウメイショ</t>
    </rPh>
    <rPh sb="31" eb="32">
      <t>トウ</t>
    </rPh>
    <rPh sb="33" eb="35">
      <t>シリョウ</t>
    </rPh>
    <rPh sb="36" eb="37">
      <t>ウツ</t>
    </rPh>
    <rPh sb="39" eb="41">
      <t>テンプ</t>
    </rPh>
    <phoneticPr fontId="1"/>
  </si>
  <si>
    <t>給与収入</t>
    <rPh sb="0" eb="2">
      <t>キュウヨ</t>
    </rPh>
    <rPh sb="2" eb="4">
      <t>シュウニュウ</t>
    </rPh>
    <phoneticPr fontId="1"/>
  </si>
  <si>
    <t>　被保険者番号</t>
    <rPh sb="1" eb="5">
      <t>ヒホケンシャ</t>
    </rPh>
    <rPh sb="5" eb="7">
      <t>バンゴウ</t>
    </rPh>
    <phoneticPr fontId="1"/>
  </si>
  <si>
    <t>主たる生計維持者氏名</t>
    <rPh sb="0" eb="1">
      <t>シュ</t>
    </rPh>
    <rPh sb="3" eb="5">
      <t>セイケイ</t>
    </rPh>
    <rPh sb="5" eb="7">
      <t>イジ</t>
    </rPh>
    <rPh sb="7" eb="8">
      <t>シャ</t>
    </rPh>
    <rPh sb="8" eb="10">
      <t>シメイ</t>
    </rPh>
    <phoneticPr fontId="1"/>
  </si>
  <si>
    <t>４．特記事項　　該当する場合は○を付けてください。</t>
    <rPh sb="2" eb="4">
      <t>トッキ</t>
    </rPh>
    <rPh sb="4" eb="6">
      <t>ジコウ</t>
    </rPh>
    <rPh sb="8" eb="10">
      <t>ガイトウ</t>
    </rPh>
    <rPh sb="12" eb="14">
      <t>バアイ</t>
    </rPh>
    <rPh sb="17" eb="18">
      <t>ツ</t>
    </rPh>
    <phoneticPr fontId="1"/>
  </si>
  <si>
    <t>非自発的失業者の令和元年中給与所得（軽減前）</t>
    <rPh sb="0" eb="1">
      <t>ヒ</t>
    </rPh>
    <rPh sb="1" eb="3">
      <t>ジハツ</t>
    </rPh>
    <rPh sb="3" eb="4">
      <t>テキ</t>
    </rPh>
    <rPh sb="4" eb="7">
      <t>シツギョウシャ</t>
    </rPh>
    <rPh sb="8" eb="10">
      <t>レイワ</t>
    </rPh>
    <rPh sb="10" eb="12">
      <t>ガンネン</t>
    </rPh>
    <rPh sb="12" eb="13">
      <t>チュウ</t>
    </rPh>
    <rPh sb="13" eb="15">
      <t>キュウヨ</t>
    </rPh>
    <rPh sb="15" eb="17">
      <t>ショトク</t>
    </rPh>
    <rPh sb="18" eb="20">
      <t>ケイゲン</t>
    </rPh>
    <rPh sb="20" eb="21">
      <t>マエ</t>
    </rPh>
    <phoneticPr fontId="1"/>
  </si>
  <si>
    <t>令和元年度分（８期分）</t>
    <rPh sb="0" eb="2">
      <t>レイワ</t>
    </rPh>
    <rPh sb="2" eb="3">
      <t>ガン</t>
    </rPh>
    <rPh sb="3" eb="6">
      <t>ネンドブン</t>
    </rPh>
    <rPh sb="4" eb="5">
      <t>ド</t>
    </rPh>
    <rPh sb="5" eb="6">
      <t>ブン</t>
    </rPh>
    <rPh sb="8" eb="9">
      <t>キ</t>
    </rPh>
    <rPh sb="9" eb="10">
      <t>ブン</t>
    </rPh>
    <phoneticPr fontId="1"/>
  </si>
  <si>
    <t>令和　　年　　月　　日</t>
    <rPh sb="0" eb="2">
      <t>レイワ</t>
    </rPh>
    <rPh sb="4" eb="5">
      <t>ネン</t>
    </rPh>
    <rPh sb="7" eb="8">
      <t>ガツ</t>
    </rPh>
    <rPh sb="10" eb="11">
      <t>ヒ</t>
    </rPh>
    <phoneticPr fontId="1"/>
  </si>
  <si>
    <t>令和２年度分（１～８期分の合計）</t>
    <rPh sb="0" eb="2">
      <t>レイワ</t>
    </rPh>
    <rPh sb="3" eb="6">
      <t>ネンドブン</t>
    </rPh>
    <rPh sb="4" eb="5">
      <t>ド</t>
    </rPh>
    <rPh sb="5" eb="6">
      <t>ブン</t>
    </rPh>
    <rPh sb="10" eb="11">
      <t>キ</t>
    </rPh>
    <rPh sb="11" eb="12">
      <t>ブン</t>
    </rPh>
    <rPh sb="13" eb="15">
      <t>ゴウケイ</t>
    </rPh>
    <phoneticPr fontId="1"/>
  </si>
  <si>
    <t>令和　　　年　　　月　　　日</t>
    <rPh sb="0" eb="2">
      <t>レイワ</t>
    </rPh>
    <rPh sb="5" eb="6">
      <t>ネン</t>
    </rPh>
    <rPh sb="9" eb="10">
      <t>ガツ</t>
    </rPh>
    <rPh sb="13" eb="14">
      <t>ヒ</t>
    </rPh>
    <phoneticPr fontId="1"/>
  </si>
  <si>
    <t>別紙１</t>
    <rPh sb="0" eb="2">
      <t>ベッシ</t>
    </rPh>
    <phoneticPr fontId="1"/>
  </si>
  <si>
    <t>別紙１の資料</t>
    <rPh sb="0" eb="2">
      <t>ベッシ</t>
    </rPh>
    <rPh sb="4" eb="6">
      <t>シリョウ</t>
    </rPh>
    <phoneticPr fontId="1"/>
  </si>
  <si>
    <t>島５－</t>
    <rPh sb="0" eb="1">
      <t>シマ</t>
    </rPh>
    <phoneticPr fontId="1"/>
  </si>
  <si>
    <t>新型コロナウイルス感染症の影響に伴う減免に係る事業収入等申告書</t>
    <rPh sb="0" eb="2">
      <t>シンガタ</t>
    </rPh>
    <rPh sb="9" eb="12">
      <t>カンセンショウ</t>
    </rPh>
    <rPh sb="13" eb="15">
      <t>エイキョウ</t>
    </rPh>
    <rPh sb="16" eb="17">
      <t>トモナ</t>
    </rPh>
    <rPh sb="18" eb="20">
      <t>ゲンメン</t>
    </rPh>
    <rPh sb="21" eb="22">
      <t>カカ</t>
    </rPh>
    <rPh sb="23" eb="25">
      <t>ジギョウ</t>
    </rPh>
    <rPh sb="25" eb="27">
      <t>シュウニュウ</t>
    </rPh>
    <rPh sb="27" eb="28">
      <t>トウ</t>
    </rPh>
    <rPh sb="28" eb="31">
      <t>シンコクショ</t>
    </rPh>
    <phoneticPr fontId="1"/>
  </si>
  <si>
    <t>主たる生計維持者の令和２年中の事業収入等申告書内訳</t>
    <rPh sb="15" eb="17">
      <t>ジギョウ</t>
    </rPh>
    <rPh sb="17" eb="19">
      <t>シュウニュウ</t>
    </rPh>
    <rPh sb="19" eb="20">
      <t>トウ</t>
    </rPh>
    <rPh sb="20" eb="22">
      <t>シンコク</t>
    </rPh>
    <rPh sb="22" eb="23">
      <t>ショ</t>
    </rPh>
    <rPh sb="23" eb="25">
      <t>ウチワケ</t>
    </rPh>
    <phoneticPr fontId="1"/>
  </si>
  <si>
    <t>Ⅱ</t>
    <phoneticPr fontId="1"/>
  </si>
  <si>
    <t>減免対象税額（　I  （Ⅱ）×　Ｅ　／　Ｈ　）</t>
    <rPh sb="0" eb="2">
      <t>ゲンメン</t>
    </rPh>
    <rPh sb="2" eb="4">
      <t>タイショウ</t>
    </rPh>
    <rPh sb="4" eb="5">
      <t>ゼイ</t>
    </rPh>
    <rPh sb="5" eb="6">
      <t>ガク</t>
    </rPh>
    <phoneticPr fontId="1"/>
  </si>
  <si>
    <t>国保太郎</t>
    <rPh sb="0" eb="2">
      <t>コクホ</t>
    </rPh>
    <rPh sb="2" eb="4">
      <t>タロウ</t>
    </rPh>
    <phoneticPr fontId="1"/>
  </si>
  <si>
    <t>（昭和○○年○○月○○日生）</t>
    <rPh sb="1" eb="3">
      <t>ショウワ</t>
    </rPh>
    <rPh sb="5" eb="6">
      <t>ネン</t>
    </rPh>
    <rPh sb="8" eb="9">
      <t>ガツ</t>
    </rPh>
    <rPh sb="11" eb="12">
      <t>ヒ</t>
    </rPh>
    <rPh sb="12" eb="13">
      <t>ウ</t>
    </rPh>
    <phoneticPr fontId="1"/>
  </si>
  <si>
    <t>0248-22-○○○○</t>
    <phoneticPr fontId="1"/>
  </si>
  <si>
    <r>
      <t>島５－　</t>
    </r>
    <r>
      <rPr>
        <b/>
        <sz val="11"/>
        <rFont val="ＭＳ Ｐゴシック"/>
        <family val="3"/>
        <charset val="128"/>
      </rPr>
      <t>　</t>
    </r>
    <r>
      <rPr>
        <b/>
        <sz val="11"/>
        <color rgb="FFFF0000"/>
        <rFont val="ＭＳ Ｐゴシック"/>
        <family val="3"/>
        <charset val="128"/>
      </rPr>
      <t>1234567</t>
    </r>
    <rPh sb="0" eb="1">
      <t>シマ</t>
    </rPh>
    <phoneticPr fontId="1"/>
  </si>
  <si>
    <t>本人</t>
    <rPh sb="0" eb="2">
      <t>ホンニン</t>
    </rPh>
    <phoneticPr fontId="1"/>
  </si>
  <si>
    <r>
      <rPr>
        <u/>
        <sz val="8"/>
        <rFont val="ＭＳ Ｐゴシック"/>
        <family val="3"/>
        <charset val="128"/>
      </rPr>
      <t>収入額</t>
    </r>
    <r>
      <rPr>
        <sz val="8"/>
        <rFont val="ＭＳ Ｐゴシック"/>
        <family val="3"/>
        <charset val="128"/>
      </rPr>
      <t>が前年比１０分３以上の減収が見込まれるものに○を付ける。</t>
    </r>
    <rPh sb="0" eb="2">
      <t>シュウニュウ</t>
    </rPh>
    <rPh sb="2" eb="3">
      <t>ガク</t>
    </rPh>
    <rPh sb="4" eb="7">
      <t>ゼンネンヒ</t>
    </rPh>
    <rPh sb="9" eb="10">
      <t>ブン</t>
    </rPh>
    <rPh sb="11" eb="13">
      <t>イジョウ</t>
    </rPh>
    <rPh sb="14" eb="16">
      <t>ゲンシュウ</t>
    </rPh>
    <rPh sb="17" eb="19">
      <t>ミコ</t>
    </rPh>
    <rPh sb="27" eb="28">
      <t>ツ</t>
    </rPh>
    <phoneticPr fontId="1"/>
  </si>
  <si>
    <r>
      <t xml:space="preserve">令和２年中の
収入額見込み
</t>
    </r>
    <r>
      <rPr>
        <sz val="11"/>
        <color rgb="FFFF0000"/>
        <rFont val="ＭＳ Ｐゴシック"/>
        <family val="3"/>
        <charset val="128"/>
      </rPr>
      <t>※１</t>
    </r>
    <rPh sb="0" eb="2">
      <t>レイワ</t>
    </rPh>
    <rPh sb="3" eb="4">
      <t>ネン</t>
    </rPh>
    <rPh sb="4" eb="5">
      <t>チュウ</t>
    </rPh>
    <rPh sb="7" eb="9">
      <t>シュウニュウ</t>
    </rPh>
    <rPh sb="9" eb="10">
      <t>ガク</t>
    </rPh>
    <rPh sb="10" eb="12">
      <t>ミコ</t>
    </rPh>
    <phoneticPr fontId="1"/>
  </si>
  <si>
    <t>※１　令和２年中の収入額見込みの根拠資料を添付してください。</t>
    <rPh sb="3" eb="5">
      <t>レイワ</t>
    </rPh>
    <rPh sb="6" eb="7">
      <t>ネン</t>
    </rPh>
    <rPh sb="7" eb="8">
      <t>チュウ</t>
    </rPh>
    <rPh sb="9" eb="11">
      <t>シュウニュウ</t>
    </rPh>
    <rPh sb="11" eb="12">
      <t>ガク</t>
    </rPh>
    <rPh sb="12" eb="14">
      <t>ミコ</t>
    </rPh>
    <rPh sb="16" eb="18">
      <t>コンキョ</t>
    </rPh>
    <rPh sb="18" eb="20">
      <t>シリョウ</t>
    </rPh>
    <rPh sb="21" eb="23">
      <t>テンプ</t>
    </rPh>
    <phoneticPr fontId="1"/>
  </si>
  <si>
    <t>前年比１０分３以上の減収が見込まれる収入に○を付ける。</t>
    <rPh sb="0" eb="3">
      <t>ゼンネンヒ</t>
    </rPh>
    <rPh sb="5" eb="6">
      <t>ブン</t>
    </rPh>
    <rPh sb="7" eb="9">
      <t>イジョウ</t>
    </rPh>
    <rPh sb="10" eb="12">
      <t>ゲンシュウ</t>
    </rPh>
    <rPh sb="13" eb="15">
      <t>ミコ</t>
    </rPh>
    <rPh sb="18" eb="20">
      <t>シュウニュウ</t>
    </rPh>
    <rPh sb="23" eb="24">
      <t>ツ</t>
    </rPh>
    <phoneticPr fontId="1"/>
  </si>
  <si>
    <t>１．令和２年中の収入額見込みについて、根拠資料を用意できない場合はこちらを記入してください。</t>
    <rPh sb="2" eb="4">
      <t>レイワ</t>
    </rPh>
    <rPh sb="5" eb="6">
      <t>ネン</t>
    </rPh>
    <rPh sb="6" eb="7">
      <t>チュウ</t>
    </rPh>
    <rPh sb="8" eb="10">
      <t>シュウニュウ</t>
    </rPh>
    <rPh sb="10" eb="11">
      <t>ガク</t>
    </rPh>
    <rPh sb="11" eb="13">
      <t>ミコ</t>
    </rPh>
    <rPh sb="19" eb="21">
      <t>コンキョ</t>
    </rPh>
    <rPh sb="21" eb="23">
      <t>シリョウ</t>
    </rPh>
    <rPh sb="24" eb="26">
      <t>ヨウイ</t>
    </rPh>
    <rPh sb="30" eb="32">
      <t>バアイ</t>
    </rPh>
    <rPh sb="37" eb="39">
      <t>キニュウ</t>
    </rPh>
    <phoneticPr fontId="1"/>
  </si>
  <si>
    <t>収入額（見込み含む。）の合計額（１月～１２月の計）</t>
    <rPh sb="0" eb="2">
      <t>シュウニュウ</t>
    </rPh>
    <rPh sb="2" eb="3">
      <t>ガク</t>
    </rPh>
    <rPh sb="4" eb="6">
      <t>ミコミ</t>
    </rPh>
    <rPh sb="7" eb="8">
      <t>フク</t>
    </rPh>
    <rPh sb="12" eb="14">
      <t>ゴウケイ</t>
    </rPh>
    <rPh sb="14" eb="15">
      <t>ガク</t>
    </rPh>
    <rPh sb="17" eb="18">
      <t>ガツ</t>
    </rPh>
    <rPh sb="21" eb="22">
      <t>ガツ</t>
    </rPh>
    <rPh sb="23" eb="24">
      <t>ケイ</t>
    </rPh>
    <phoneticPr fontId="1"/>
  </si>
  <si>
    <t>【月ごとの収入額見込みの算出根拠等】</t>
    <rPh sb="1" eb="2">
      <t>ツキ</t>
    </rPh>
    <rPh sb="5" eb="7">
      <t>シュウニュウ</t>
    </rPh>
    <rPh sb="7" eb="8">
      <t>ガク</t>
    </rPh>
    <rPh sb="8" eb="10">
      <t>ミコ</t>
    </rPh>
    <rPh sb="12" eb="14">
      <t>サンシュツ</t>
    </rPh>
    <rPh sb="14" eb="16">
      <t>コンキョ</t>
    </rPh>
    <rPh sb="16" eb="17">
      <t>トウ</t>
    </rPh>
    <phoneticPr fontId="1"/>
  </si>
  <si>
    <r>
      <t>（下記の合計額について）
　</t>
    </r>
    <r>
      <rPr>
        <b/>
        <u/>
        <sz val="11"/>
        <rFont val="ＭＳ Ｐゴシック"/>
        <family val="3"/>
        <charset val="128"/>
      </rPr>
      <t xml:space="preserve">上記１～４の令和２年中の収入額見込みのうち、令和元年中の収入額と比較して、１０分の３以上減収が見込まれる収入のみを合計し「ア」に記入する。また、その収入の令和元年中の収入額の合計を「イ」に、所得額の合計を「Ｅ」にそれぞれ記入してください。
</t>
    </r>
    <r>
      <rPr>
        <b/>
        <sz val="8"/>
        <rFont val="ＭＳ Ｐゴシック"/>
        <family val="3"/>
        <charset val="128"/>
      </rPr>
      <t>（例）（令和元年中の収入額－令和２年中収入額見込み＋保険金等の補てん）≧令和元年中の収入額×３／１０</t>
    </r>
    <rPh sb="1" eb="3">
      <t>カキ</t>
    </rPh>
    <rPh sb="4" eb="6">
      <t>ゴウケイ</t>
    </rPh>
    <rPh sb="6" eb="7">
      <t>ガク</t>
    </rPh>
    <rPh sb="14" eb="16">
      <t>ジョウキ</t>
    </rPh>
    <rPh sb="28" eb="29">
      <t>ガク</t>
    </rPh>
    <rPh sb="46" eb="48">
      <t>ヒカク</t>
    </rPh>
    <rPh sb="88" eb="90">
      <t>シュウニュウ</t>
    </rPh>
    <rPh sb="135" eb="136">
      <t>レイ</t>
    </rPh>
    <rPh sb="138" eb="140">
      <t>レイワ</t>
    </rPh>
    <rPh sb="140" eb="142">
      <t>ガンネン</t>
    </rPh>
    <rPh sb="142" eb="143">
      <t>チュウ</t>
    </rPh>
    <rPh sb="144" eb="146">
      <t>シュウニュウ</t>
    </rPh>
    <rPh sb="146" eb="147">
      <t>ガク</t>
    </rPh>
    <rPh sb="148" eb="150">
      <t>レイワ</t>
    </rPh>
    <rPh sb="151" eb="152">
      <t>ネン</t>
    </rPh>
    <rPh sb="152" eb="153">
      <t>チュウ</t>
    </rPh>
    <rPh sb="153" eb="155">
      <t>シュウニュウ</t>
    </rPh>
    <rPh sb="155" eb="156">
      <t>ガク</t>
    </rPh>
    <rPh sb="156" eb="158">
      <t>ミコ</t>
    </rPh>
    <rPh sb="160" eb="163">
      <t>ホケンキン</t>
    </rPh>
    <rPh sb="163" eb="164">
      <t>トウ</t>
    </rPh>
    <rPh sb="165" eb="166">
      <t>ホ</t>
    </rPh>
    <phoneticPr fontId="1"/>
  </si>
  <si>
    <t>○</t>
    <phoneticPr fontId="1"/>
  </si>
  <si>
    <r>
      <t>（下記の合計額について）
　</t>
    </r>
    <r>
      <rPr>
        <b/>
        <u/>
        <sz val="9"/>
        <rFont val="ＭＳ Ｐゴシック"/>
        <family val="3"/>
        <charset val="128"/>
      </rPr>
      <t xml:space="preserve">上記１～４の令和２年中の収入額見込みのうち、令和元年中の収入額と比較して、１０分の３以上減収が見込まれる収入のみを合計し「ア」に記入する。また、その収入の令和元年中の収入額の合計を「イ」に、所得額の合計を「Ｅ」にそれぞれ記入してください。
</t>
    </r>
    <r>
      <rPr>
        <b/>
        <sz val="8"/>
        <rFont val="ＭＳ Ｐゴシック"/>
        <family val="3"/>
        <charset val="128"/>
      </rPr>
      <t>（例）（令和元年中の収入額－令和２年中収入額見込み＋保険金等の補てん）≧令和元年中の収入額×３／１０
　事業収入（10,000,000－6,000,000＋0）＝4,000,000≧3,000,000（＝10,000,000×3／10）　→○
不動産収入（3,000,000－1,000,000＋0）＝2,000,000≧1,500,000（＝3,000,000×3／10）→○</t>
    </r>
    <rPh sb="1" eb="3">
      <t>カキ</t>
    </rPh>
    <rPh sb="4" eb="6">
      <t>ゴウケイ</t>
    </rPh>
    <rPh sb="6" eb="7">
      <t>ガク</t>
    </rPh>
    <rPh sb="14" eb="16">
      <t>ジョウキ</t>
    </rPh>
    <rPh sb="28" eb="29">
      <t>ガク</t>
    </rPh>
    <rPh sb="46" eb="48">
      <t>ヒカク</t>
    </rPh>
    <rPh sb="88" eb="90">
      <t>シュウニュウ</t>
    </rPh>
    <rPh sb="135" eb="136">
      <t>レイ</t>
    </rPh>
    <rPh sb="138" eb="140">
      <t>レイワ</t>
    </rPh>
    <rPh sb="140" eb="142">
      <t>ガンネン</t>
    </rPh>
    <rPh sb="142" eb="143">
      <t>チュウ</t>
    </rPh>
    <rPh sb="144" eb="146">
      <t>シュウニュウ</t>
    </rPh>
    <rPh sb="146" eb="147">
      <t>ガク</t>
    </rPh>
    <rPh sb="148" eb="150">
      <t>レイワ</t>
    </rPh>
    <rPh sb="151" eb="152">
      <t>ネン</t>
    </rPh>
    <rPh sb="152" eb="153">
      <t>チュウ</t>
    </rPh>
    <rPh sb="153" eb="155">
      <t>シュウニュウ</t>
    </rPh>
    <rPh sb="155" eb="156">
      <t>ガク</t>
    </rPh>
    <rPh sb="156" eb="158">
      <t>ミコ</t>
    </rPh>
    <rPh sb="160" eb="163">
      <t>ホケンキン</t>
    </rPh>
    <rPh sb="163" eb="164">
      <t>トウ</t>
    </rPh>
    <rPh sb="165" eb="166">
      <t>ホ</t>
    </rPh>
    <rPh sb="186" eb="188">
      <t>ジギョウ</t>
    </rPh>
    <rPh sb="188" eb="190">
      <t>シュウニュウ</t>
    </rPh>
    <rPh sb="256" eb="259">
      <t>フドウサン</t>
    </rPh>
    <rPh sb="259" eb="261">
      <t>シュウニュウ</t>
    </rPh>
    <phoneticPr fontId="1"/>
  </si>
  <si>
    <t>該当</t>
    <rPh sb="0" eb="2">
      <t>ガイトウ</t>
    </rPh>
    <phoneticPr fontId="1"/>
  </si>
  <si>
    <t>国保花子</t>
    <rPh sb="0" eb="2">
      <t>コクホ</t>
    </rPh>
    <rPh sb="2" eb="4">
      <t>ハナコ</t>
    </rPh>
    <phoneticPr fontId="1"/>
  </si>
  <si>
    <t>妻</t>
    <rPh sb="0" eb="1">
      <t>ツマ</t>
    </rPh>
    <phoneticPr fontId="1"/>
  </si>
  <si>
    <t>事業収入・不動産収入・給与収入</t>
    <rPh sb="0" eb="2">
      <t>ジギョウ</t>
    </rPh>
    <rPh sb="2" eb="4">
      <t>シュウニュウ</t>
    </rPh>
    <rPh sb="5" eb="8">
      <t>フドウサン</t>
    </rPh>
    <rPh sb="8" eb="10">
      <t>シュウニュウ</t>
    </rPh>
    <rPh sb="11" eb="13">
      <t>キュウヨ</t>
    </rPh>
    <rPh sb="13" eb="15">
      <t>シュウニュウ</t>
    </rPh>
    <phoneticPr fontId="1"/>
  </si>
  <si>
    <t>【要件１】　令和２年中の事業収入等の減少額が令和元年中の当該収入の１０分の３以上であるか。</t>
    <rPh sb="1" eb="3">
      <t>ヨウケン</t>
    </rPh>
    <rPh sb="6" eb="8">
      <t>レイワ</t>
    </rPh>
    <rPh sb="9" eb="10">
      <t>ネン</t>
    </rPh>
    <rPh sb="10" eb="11">
      <t>チュウ</t>
    </rPh>
    <rPh sb="12" eb="14">
      <t>ジギョウ</t>
    </rPh>
    <rPh sb="14" eb="16">
      <t>シュウニュウ</t>
    </rPh>
    <rPh sb="16" eb="17">
      <t>トウ</t>
    </rPh>
    <rPh sb="18" eb="20">
      <t>ゲンショウ</t>
    </rPh>
    <rPh sb="20" eb="21">
      <t>ガク</t>
    </rPh>
    <rPh sb="22" eb="24">
      <t>レイワ</t>
    </rPh>
    <rPh sb="24" eb="26">
      <t>ガンネン</t>
    </rPh>
    <rPh sb="26" eb="27">
      <t>チュウ</t>
    </rPh>
    <rPh sb="28" eb="30">
      <t>トウガイ</t>
    </rPh>
    <rPh sb="30" eb="32">
      <t>シュウニュウ</t>
    </rPh>
    <rPh sb="35" eb="36">
      <t>ブン</t>
    </rPh>
    <rPh sb="38" eb="40">
      <t>イジョウ</t>
    </rPh>
    <phoneticPr fontId="1"/>
  </si>
  <si>
    <t>非自発的失業者の令和元年中給与所得（軽減後）
（令和元年の給与所得30／100）</t>
    <rPh sb="0" eb="1">
      <t>ヒ</t>
    </rPh>
    <rPh sb="1" eb="3">
      <t>ジハツ</t>
    </rPh>
    <rPh sb="3" eb="4">
      <t>テキ</t>
    </rPh>
    <rPh sb="4" eb="7">
      <t>シツギョウシャ</t>
    </rPh>
    <rPh sb="8" eb="10">
      <t>レイワ</t>
    </rPh>
    <rPh sb="10" eb="12">
      <t>ガンネン</t>
    </rPh>
    <rPh sb="12" eb="13">
      <t>チュウ</t>
    </rPh>
    <rPh sb="13" eb="15">
      <t>キュウヨ</t>
    </rPh>
    <rPh sb="15" eb="17">
      <t>ショトク</t>
    </rPh>
    <rPh sb="18" eb="20">
      <t>ケイゲン</t>
    </rPh>
    <rPh sb="20" eb="21">
      <t>ゴ</t>
    </rPh>
    <phoneticPr fontId="1"/>
  </si>
  <si>
    <t>㊞</t>
    <phoneticPr fontId="1"/>
  </si>
  <si>
    <t>　　　　　　　　　　　　　　　　　　　㊞</t>
    <phoneticPr fontId="1"/>
  </si>
  <si>
    <t>国保太郎　　㊞</t>
    <rPh sb="0" eb="2">
      <t>コクホ</t>
    </rPh>
    <rPh sb="2" eb="4">
      <t>タロウ</t>
    </rPh>
    <phoneticPr fontId="1"/>
  </si>
  <si>
    <t>　新型コロナウイルス感染症の影響に伴う減免に係る事業収入等申告書</t>
    <rPh sb="1" eb="3">
      <t>シンガタ</t>
    </rPh>
    <rPh sb="10" eb="13">
      <t>カンセンショウ</t>
    </rPh>
    <rPh sb="14" eb="16">
      <t>エイキョウ</t>
    </rPh>
    <rPh sb="17" eb="18">
      <t>トモナ</t>
    </rPh>
    <rPh sb="19" eb="21">
      <t>ゲンメン</t>
    </rPh>
    <rPh sb="22" eb="23">
      <t>カカ</t>
    </rPh>
    <rPh sb="24" eb="26">
      <t>ジギョウ</t>
    </rPh>
    <rPh sb="26" eb="28">
      <t>シュウニュウ</t>
    </rPh>
    <rPh sb="28" eb="29">
      <t>トウ</t>
    </rPh>
    <rPh sb="29" eb="32">
      <t>シンコクショ</t>
    </rPh>
    <phoneticPr fontId="1"/>
  </si>
  <si>
    <r>
      <t>申告の有無</t>
    </r>
    <r>
      <rPr>
        <sz val="11"/>
        <color rgb="FFFF0000"/>
        <rFont val="メイリオ"/>
        <family val="3"/>
        <charset val="128"/>
      </rPr>
      <t>※５</t>
    </r>
    <rPh sb="0" eb="2">
      <t>シンコク</t>
    </rPh>
    <rPh sb="3" eb="5">
      <t>ウム</t>
    </rPh>
    <phoneticPr fontId="1"/>
  </si>
  <si>
    <r>
      <t>（保険税減免額）＝減免申請する税額（年度別の額）</t>
    </r>
    <r>
      <rPr>
        <b/>
        <sz val="11"/>
        <color rgb="FFFF0000"/>
        <rFont val="メイリオ"/>
        <family val="3"/>
        <charset val="128"/>
      </rPr>
      <t>※６</t>
    </r>
    <r>
      <rPr>
        <b/>
        <sz val="11"/>
        <rFont val="メイリオ"/>
        <family val="3"/>
        <charset val="128"/>
      </rPr>
      <t>×Ｅ÷Ｈ×減免又は免除の割合</t>
    </r>
    <r>
      <rPr>
        <b/>
        <sz val="11"/>
        <color rgb="FFFF0000"/>
        <rFont val="メイリオ"/>
        <family val="3"/>
        <charset val="128"/>
      </rPr>
      <t>※７</t>
    </r>
    <rPh sb="1" eb="3">
      <t>ホケン</t>
    </rPh>
    <rPh sb="3" eb="4">
      <t>ゼイ</t>
    </rPh>
    <rPh sb="4" eb="6">
      <t>ゲンメン</t>
    </rPh>
    <rPh sb="6" eb="7">
      <t>ガク</t>
    </rPh>
    <rPh sb="9" eb="11">
      <t>ゲンメン</t>
    </rPh>
    <rPh sb="11" eb="13">
      <t>シンセイ</t>
    </rPh>
    <rPh sb="15" eb="16">
      <t>ゼイ</t>
    </rPh>
    <rPh sb="16" eb="17">
      <t>ガク</t>
    </rPh>
    <rPh sb="18" eb="20">
      <t>ネンド</t>
    </rPh>
    <rPh sb="20" eb="21">
      <t>ベツ</t>
    </rPh>
    <rPh sb="22" eb="23">
      <t>ガク</t>
    </rPh>
    <rPh sb="31" eb="33">
      <t>ゲンメン</t>
    </rPh>
    <rPh sb="33" eb="34">
      <t>マタ</t>
    </rPh>
    <rPh sb="35" eb="37">
      <t>メンジョ</t>
    </rPh>
    <rPh sb="38" eb="40">
      <t>ワリアイ</t>
    </rPh>
    <phoneticPr fontId="1"/>
  </si>
  <si>
    <t>【要件２】世帯の主たる生計維持者の令和元年中の「合計所得金額」が１，０００万円以下であるか。</t>
    <rPh sb="1" eb="3">
      <t>ヨウケン</t>
    </rPh>
    <rPh sb="5" eb="7">
      <t>セタイ</t>
    </rPh>
    <rPh sb="8" eb="9">
      <t>シュ</t>
    </rPh>
    <rPh sb="11" eb="13">
      <t>セイケイ</t>
    </rPh>
    <rPh sb="13" eb="15">
      <t>イジ</t>
    </rPh>
    <rPh sb="15" eb="16">
      <t>シャ</t>
    </rPh>
    <rPh sb="17" eb="19">
      <t>レイワ</t>
    </rPh>
    <rPh sb="19" eb="21">
      <t>ガンネン</t>
    </rPh>
    <rPh sb="21" eb="22">
      <t>チュウ</t>
    </rPh>
    <rPh sb="24" eb="26">
      <t>ゴウケイ</t>
    </rPh>
    <rPh sb="26" eb="28">
      <t>ショトク</t>
    </rPh>
    <rPh sb="28" eb="30">
      <t>キンガク</t>
    </rPh>
    <rPh sb="37" eb="39">
      <t>マンエン</t>
    </rPh>
    <rPh sb="39" eb="41">
      <t>イカ</t>
    </rPh>
    <phoneticPr fontId="1"/>
  </si>
  <si>
    <t>※下記の算定したＧの金額と減免又は免除の割合に○を付けること。</t>
    <rPh sb="1" eb="3">
      <t>カキ</t>
    </rPh>
    <rPh sb="4" eb="6">
      <t>サンテイ</t>
    </rPh>
    <rPh sb="10" eb="12">
      <t>キンガク</t>
    </rPh>
    <rPh sb="13" eb="15">
      <t>ゲンメン</t>
    </rPh>
    <rPh sb="15" eb="16">
      <t>マタ</t>
    </rPh>
    <rPh sb="17" eb="19">
      <t>メンジョ</t>
    </rPh>
    <rPh sb="20" eb="22">
      <t>ワリアイ</t>
    </rPh>
    <rPh sb="25" eb="26">
      <t>ツ</t>
    </rPh>
    <phoneticPr fontId="1"/>
  </si>
  <si>
    <t>　　　㊞</t>
    <phoneticPr fontId="1"/>
  </si>
  <si>
    <t>〇国保減免の経過</t>
    <rPh sb="1" eb="3">
      <t>コクホ</t>
    </rPh>
    <rPh sb="3" eb="5">
      <t>ゲンメン</t>
    </rPh>
    <rPh sb="6" eb="8">
      <t>ケイカ</t>
    </rPh>
    <phoneticPr fontId="1"/>
  </si>
  <si>
    <t>・令和２年４月８日・・・（国事務連絡）「新型コロナウイルス感染症の影響により収入が減少した被保険者等に係る国民健康保険料（税）の減免に対する財政支援について」　発出。</t>
    <rPh sb="1" eb="3">
      <t>レイワ</t>
    </rPh>
    <rPh sb="4" eb="5">
      <t>ネン</t>
    </rPh>
    <rPh sb="6" eb="7">
      <t>ガツ</t>
    </rPh>
    <rPh sb="8" eb="9">
      <t>ヒ</t>
    </rPh>
    <rPh sb="13" eb="14">
      <t>クニ</t>
    </rPh>
    <rPh sb="14" eb="16">
      <t>ジム</t>
    </rPh>
    <rPh sb="16" eb="18">
      <t>レンラク</t>
    </rPh>
    <rPh sb="20" eb="22">
      <t>シンガタ</t>
    </rPh>
    <rPh sb="29" eb="32">
      <t>カンセンショウ</t>
    </rPh>
    <rPh sb="33" eb="35">
      <t>エイキョウ</t>
    </rPh>
    <rPh sb="38" eb="40">
      <t>シュウニュウ</t>
    </rPh>
    <rPh sb="41" eb="43">
      <t>ゲンショウ</t>
    </rPh>
    <rPh sb="45" eb="49">
      <t>ヒホケンシャ</t>
    </rPh>
    <rPh sb="49" eb="50">
      <t>トウ</t>
    </rPh>
    <rPh sb="51" eb="52">
      <t>カカ</t>
    </rPh>
    <rPh sb="53" eb="55">
      <t>コクミン</t>
    </rPh>
    <rPh sb="55" eb="57">
      <t>ケンコウ</t>
    </rPh>
    <rPh sb="57" eb="60">
      <t>ホケンリョウ</t>
    </rPh>
    <rPh sb="61" eb="62">
      <t>ゼイ</t>
    </rPh>
    <rPh sb="64" eb="66">
      <t>ゲンメン</t>
    </rPh>
    <rPh sb="67" eb="68">
      <t>タイ</t>
    </rPh>
    <rPh sb="70" eb="72">
      <t>ザイセイ</t>
    </rPh>
    <rPh sb="72" eb="74">
      <t>シエン</t>
    </rPh>
    <rPh sb="80" eb="82">
      <t>ハッシュツ</t>
    </rPh>
    <phoneticPr fontId="1"/>
  </si>
  <si>
    <t>・令和２年５月１９日、２０日、２１日・・・福島県に対し、主たる生計維持者について質問書を提出。</t>
    <rPh sb="1" eb="3">
      <t>レイワ</t>
    </rPh>
    <rPh sb="4" eb="5">
      <t>ネン</t>
    </rPh>
    <rPh sb="6" eb="7">
      <t>ガツ</t>
    </rPh>
    <rPh sb="9" eb="10">
      <t>ヒ</t>
    </rPh>
    <rPh sb="13" eb="14">
      <t>ヒ</t>
    </rPh>
    <rPh sb="17" eb="18">
      <t>ヒ</t>
    </rPh>
    <rPh sb="21" eb="24">
      <t>フクシマケン</t>
    </rPh>
    <rPh sb="25" eb="26">
      <t>タイ</t>
    </rPh>
    <rPh sb="28" eb="29">
      <t>シュ</t>
    </rPh>
    <rPh sb="31" eb="33">
      <t>セイケイ</t>
    </rPh>
    <rPh sb="33" eb="35">
      <t>イジ</t>
    </rPh>
    <rPh sb="35" eb="36">
      <t>シャ</t>
    </rPh>
    <rPh sb="40" eb="42">
      <t>シツモン</t>
    </rPh>
    <rPh sb="42" eb="43">
      <t>ショ</t>
    </rPh>
    <rPh sb="44" eb="46">
      <t>テイシュツ</t>
    </rPh>
    <phoneticPr fontId="1"/>
  </si>
  <si>
    <t>・令和２年６月定例会に、国保税条例の改正案を上程予定。
　「納期前７日まで」に減免申請できない、特別な事由があると市長が認めるときは、市長が定める日までに申請することができるように、条例改正する。　
※当該コロナ減免申請の場合は、令和３年３月３１日までに申請できるようにする予定。</t>
    <rPh sb="1" eb="3">
      <t>レイワ</t>
    </rPh>
    <rPh sb="4" eb="5">
      <t>ネン</t>
    </rPh>
    <rPh sb="6" eb="7">
      <t>ガツ</t>
    </rPh>
    <rPh sb="7" eb="10">
      <t>テイレイカイ</t>
    </rPh>
    <rPh sb="12" eb="14">
      <t>コクホ</t>
    </rPh>
    <rPh sb="14" eb="15">
      <t>ゼイ</t>
    </rPh>
    <rPh sb="15" eb="17">
      <t>ジョウレイ</t>
    </rPh>
    <rPh sb="18" eb="20">
      <t>カイセイ</t>
    </rPh>
    <rPh sb="20" eb="21">
      <t>アン</t>
    </rPh>
    <rPh sb="22" eb="24">
      <t>ジョウテイ</t>
    </rPh>
    <rPh sb="24" eb="26">
      <t>ヨテイ</t>
    </rPh>
    <rPh sb="30" eb="32">
      <t>ノウキ</t>
    </rPh>
    <rPh sb="32" eb="33">
      <t>マエ</t>
    </rPh>
    <rPh sb="34" eb="35">
      <t>ヒ</t>
    </rPh>
    <rPh sb="39" eb="41">
      <t>ゲンメン</t>
    </rPh>
    <rPh sb="41" eb="43">
      <t>シンセイ</t>
    </rPh>
    <rPh sb="48" eb="50">
      <t>トクベツ</t>
    </rPh>
    <rPh sb="51" eb="53">
      <t>ジユウ</t>
    </rPh>
    <rPh sb="57" eb="59">
      <t>シチョウ</t>
    </rPh>
    <rPh sb="60" eb="61">
      <t>ミト</t>
    </rPh>
    <rPh sb="67" eb="69">
      <t>シチョウ</t>
    </rPh>
    <rPh sb="70" eb="71">
      <t>サダ</t>
    </rPh>
    <rPh sb="73" eb="74">
      <t>ヒ</t>
    </rPh>
    <rPh sb="77" eb="79">
      <t>シンセイ</t>
    </rPh>
    <rPh sb="91" eb="93">
      <t>ジョウレイ</t>
    </rPh>
    <rPh sb="93" eb="95">
      <t>カイセイ</t>
    </rPh>
    <rPh sb="101" eb="103">
      <t>トウガイ</t>
    </rPh>
    <rPh sb="106" eb="108">
      <t>ゲンメン</t>
    </rPh>
    <rPh sb="108" eb="110">
      <t>シンセイ</t>
    </rPh>
    <rPh sb="111" eb="113">
      <t>バアイ</t>
    </rPh>
    <rPh sb="115" eb="117">
      <t>レイワ</t>
    </rPh>
    <rPh sb="118" eb="119">
      <t>ネン</t>
    </rPh>
    <rPh sb="120" eb="121">
      <t>ガツ</t>
    </rPh>
    <rPh sb="123" eb="124">
      <t>ヒ</t>
    </rPh>
    <rPh sb="127" eb="129">
      <t>シンセイ</t>
    </rPh>
    <rPh sb="137" eb="139">
      <t>ヨテイ</t>
    </rPh>
    <phoneticPr fontId="1"/>
  </si>
  <si>
    <r>
      <t>・令和２年６月１日・・・広報しらかわ６月号　「お知らせ」に、《新型コロナウイルス感染症による国保税の減免》を掲載。</t>
    </r>
    <r>
      <rPr>
        <u/>
        <sz val="11"/>
        <rFont val="ＭＳ Ｐゴシック"/>
        <family val="3"/>
        <charset val="128"/>
      </rPr>
      <t>市ホームページにて、減免の内容を周知予定。</t>
    </r>
    <rPh sb="1" eb="3">
      <t>レイワ</t>
    </rPh>
    <rPh sb="4" eb="5">
      <t>ネン</t>
    </rPh>
    <rPh sb="6" eb="7">
      <t>ガツ</t>
    </rPh>
    <rPh sb="8" eb="9">
      <t>ヒ</t>
    </rPh>
    <rPh sb="12" eb="14">
      <t>コウホウ</t>
    </rPh>
    <rPh sb="19" eb="20">
      <t>ガツ</t>
    </rPh>
    <rPh sb="20" eb="21">
      <t>ゴウ</t>
    </rPh>
    <rPh sb="24" eb="25">
      <t>シ</t>
    </rPh>
    <rPh sb="31" eb="33">
      <t>シンガタ</t>
    </rPh>
    <rPh sb="40" eb="43">
      <t>カンセンショウ</t>
    </rPh>
    <rPh sb="46" eb="48">
      <t>コクホ</t>
    </rPh>
    <rPh sb="48" eb="49">
      <t>ゼイ</t>
    </rPh>
    <rPh sb="50" eb="52">
      <t>ゲンメン</t>
    </rPh>
    <rPh sb="54" eb="56">
      <t>ケイサイ</t>
    </rPh>
    <rPh sb="57" eb="58">
      <t>シ</t>
    </rPh>
    <rPh sb="67" eb="69">
      <t>ゲンメン</t>
    </rPh>
    <rPh sb="70" eb="72">
      <t>ナイヨウ</t>
    </rPh>
    <rPh sb="73" eb="75">
      <t>シュウチ</t>
    </rPh>
    <rPh sb="75" eb="77">
      <t>ヨテイ</t>
    </rPh>
    <phoneticPr fontId="1"/>
  </si>
  <si>
    <t>　　（国立市、厚木市、つがる市、村上市、稲城市など）</t>
    <rPh sb="3" eb="6">
      <t>クニタチシ</t>
    </rPh>
    <rPh sb="7" eb="10">
      <t>アツギシ</t>
    </rPh>
    <rPh sb="14" eb="15">
      <t>シ</t>
    </rPh>
    <rPh sb="16" eb="18">
      <t>ムラカミ</t>
    </rPh>
    <rPh sb="18" eb="19">
      <t>シ</t>
    </rPh>
    <rPh sb="20" eb="23">
      <t>イナギシ</t>
    </rPh>
    <phoneticPr fontId="1"/>
  </si>
  <si>
    <t>事務：国保係　岡部　内線2171</t>
    <rPh sb="0" eb="2">
      <t>ジム</t>
    </rPh>
    <rPh sb="3" eb="5">
      <t>コクホ</t>
    </rPh>
    <rPh sb="5" eb="6">
      <t>カカリ</t>
    </rPh>
    <rPh sb="7" eb="9">
      <t>オカベ</t>
    </rPh>
    <rPh sb="10" eb="12">
      <t>ナイセン</t>
    </rPh>
    <phoneticPr fontId="1"/>
  </si>
  <si>
    <t>・令和２年５月１２日・・・福島県より通知。　（国通知）「新型コロナウイルス感染症の影響により収入が減少した被保険者等に係る国民健康保険料（税）の減免に対する財政支援の基準について」　（国通知）「新型コロナウイルス感染症の影響により収入が減少した被保険者等に係る国民健康保険料（税）の減免に対する財政支援に関するＱ＆Ａについて」発出。</t>
    <rPh sb="1" eb="3">
      <t>レイワ</t>
    </rPh>
    <rPh sb="4" eb="5">
      <t>ネン</t>
    </rPh>
    <rPh sb="6" eb="7">
      <t>ガツ</t>
    </rPh>
    <rPh sb="9" eb="10">
      <t>ヒ</t>
    </rPh>
    <rPh sb="13" eb="16">
      <t>フクシマケン</t>
    </rPh>
    <rPh sb="18" eb="20">
      <t>ツウチ</t>
    </rPh>
    <rPh sb="23" eb="24">
      <t>クニ</t>
    </rPh>
    <rPh sb="24" eb="26">
      <t>ツウチ</t>
    </rPh>
    <rPh sb="28" eb="30">
      <t>シンガタ</t>
    </rPh>
    <rPh sb="37" eb="40">
      <t>カンセンショウ</t>
    </rPh>
    <rPh sb="41" eb="43">
      <t>エイキョウ</t>
    </rPh>
    <rPh sb="46" eb="48">
      <t>シュウニュウ</t>
    </rPh>
    <rPh sb="49" eb="51">
      <t>ゲンショウ</t>
    </rPh>
    <rPh sb="53" eb="57">
      <t>ヒホケンシャ</t>
    </rPh>
    <rPh sb="57" eb="58">
      <t>トウ</t>
    </rPh>
    <rPh sb="59" eb="60">
      <t>カカ</t>
    </rPh>
    <rPh sb="61" eb="63">
      <t>コクミン</t>
    </rPh>
    <rPh sb="63" eb="65">
      <t>ケンコウ</t>
    </rPh>
    <rPh sb="65" eb="68">
      <t>ホケンリョウ</t>
    </rPh>
    <rPh sb="69" eb="70">
      <t>ゼイ</t>
    </rPh>
    <rPh sb="72" eb="74">
      <t>ゲンメン</t>
    </rPh>
    <rPh sb="75" eb="76">
      <t>タイ</t>
    </rPh>
    <rPh sb="78" eb="80">
      <t>ザイセイ</t>
    </rPh>
    <rPh sb="80" eb="82">
      <t>シエン</t>
    </rPh>
    <rPh sb="83" eb="85">
      <t>キジュン</t>
    </rPh>
    <rPh sb="92" eb="93">
      <t>クニ</t>
    </rPh>
    <rPh sb="93" eb="95">
      <t>ツウチ</t>
    </rPh>
    <rPh sb="97" eb="99">
      <t>シンガタ</t>
    </rPh>
    <rPh sb="106" eb="109">
      <t>カンセンショウ</t>
    </rPh>
    <rPh sb="110" eb="112">
      <t>エイキョウ</t>
    </rPh>
    <rPh sb="115" eb="117">
      <t>シュウニュウ</t>
    </rPh>
    <rPh sb="118" eb="120">
      <t>ゲンショウ</t>
    </rPh>
    <rPh sb="122" eb="126">
      <t>ヒホケンシャ</t>
    </rPh>
    <rPh sb="126" eb="127">
      <t>トウ</t>
    </rPh>
    <rPh sb="128" eb="129">
      <t>カカ</t>
    </rPh>
    <rPh sb="130" eb="132">
      <t>コクミン</t>
    </rPh>
    <rPh sb="132" eb="134">
      <t>ケンコウ</t>
    </rPh>
    <rPh sb="134" eb="137">
      <t>ホケンリョウ</t>
    </rPh>
    <rPh sb="138" eb="139">
      <t>ゼイ</t>
    </rPh>
    <rPh sb="141" eb="143">
      <t>ゲンメン</t>
    </rPh>
    <rPh sb="144" eb="145">
      <t>タイ</t>
    </rPh>
    <rPh sb="147" eb="149">
      <t>ザイセイ</t>
    </rPh>
    <rPh sb="149" eb="151">
      <t>シエン</t>
    </rPh>
    <rPh sb="152" eb="153">
      <t>カン</t>
    </rPh>
    <rPh sb="163" eb="165">
      <t>ハッシュツ</t>
    </rPh>
    <phoneticPr fontId="1"/>
  </si>
  <si>
    <r>
      <t>〇</t>
    </r>
    <r>
      <rPr>
        <u/>
        <sz val="11"/>
        <rFont val="ＭＳ Ｐゴシック"/>
        <family val="3"/>
        <charset val="128"/>
      </rPr>
      <t>令和２年６月１日以降、ホームページに別添の内容で、掲載を検討しておりますので、内容をご確認ください。</t>
    </r>
    <rPh sb="1" eb="3">
      <t>レイワ</t>
    </rPh>
    <rPh sb="4" eb="5">
      <t>ネン</t>
    </rPh>
    <rPh sb="6" eb="7">
      <t>ガツ</t>
    </rPh>
    <rPh sb="8" eb="11">
      <t>ニチイコウ</t>
    </rPh>
    <rPh sb="19" eb="21">
      <t>ベッテン</t>
    </rPh>
    <rPh sb="22" eb="24">
      <t>ナイヨウ</t>
    </rPh>
    <rPh sb="26" eb="28">
      <t>ケイサイ</t>
    </rPh>
    <rPh sb="29" eb="31">
      <t>ケントウ</t>
    </rPh>
    <rPh sb="40" eb="42">
      <t>ナイヨウ</t>
    </rPh>
    <rPh sb="44" eb="46">
      <t>カクニン</t>
    </rPh>
    <phoneticPr fontId="1"/>
  </si>
  <si>
    <t>　〇なお、国立市が、簡易判定フロー、市民向けのＱ＆Ａ、簡易の減免判定エクセルをホームページにあげています。制度を理解する上で分かりやすいので、参考にしたいと思います。</t>
    <rPh sb="5" eb="7">
      <t>クニタチ</t>
    </rPh>
    <rPh sb="7" eb="8">
      <t>シ</t>
    </rPh>
    <rPh sb="10" eb="12">
      <t>カンイ</t>
    </rPh>
    <rPh sb="12" eb="14">
      <t>ハンテイ</t>
    </rPh>
    <rPh sb="18" eb="20">
      <t>シミン</t>
    </rPh>
    <rPh sb="20" eb="21">
      <t>ム</t>
    </rPh>
    <rPh sb="53" eb="55">
      <t>セイド</t>
    </rPh>
    <rPh sb="56" eb="58">
      <t>リカイ</t>
    </rPh>
    <rPh sb="60" eb="61">
      <t>ウエ</t>
    </rPh>
    <rPh sb="62" eb="63">
      <t>ワ</t>
    </rPh>
    <rPh sb="71" eb="73">
      <t>サンコウ</t>
    </rPh>
    <rPh sb="78" eb="79">
      <t>オモ</t>
    </rPh>
    <phoneticPr fontId="1"/>
  </si>
  <si>
    <t>新型コロナウイルス感染症の影響により収入が減少した被保険者等に係る国民健康保険料（税）の減免について、書式とホームページの確認（依頼）</t>
    <rPh sb="51" eb="53">
      <t>ショシキ</t>
    </rPh>
    <rPh sb="61" eb="63">
      <t>カクニン</t>
    </rPh>
    <rPh sb="64" eb="66">
      <t>イライ</t>
    </rPh>
    <phoneticPr fontId="1"/>
  </si>
  <si>
    <t>　　別紙１　「新型コロナウイルス感染症の影響に伴う減免に係る事業収入等申告書」
　　別紙１の資料　「主たる生計維持者の令和２年中の事業収入等申告書内訳」</t>
    <rPh sb="2" eb="4">
      <t>ベッシ</t>
    </rPh>
    <rPh sb="7" eb="9">
      <t>シンガタ</t>
    </rPh>
    <rPh sb="16" eb="19">
      <t>カンセンショウ</t>
    </rPh>
    <rPh sb="20" eb="22">
      <t>エイキョウ</t>
    </rPh>
    <rPh sb="23" eb="24">
      <t>トモナ</t>
    </rPh>
    <rPh sb="25" eb="27">
      <t>ゲンメン</t>
    </rPh>
    <rPh sb="28" eb="29">
      <t>カカ</t>
    </rPh>
    <rPh sb="30" eb="32">
      <t>ジギョウ</t>
    </rPh>
    <rPh sb="32" eb="34">
      <t>シュウニュウ</t>
    </rPh>
    <rPh sb="34" eb="35">
      <t>トウ</t>
    </rPh>
    <rPh sb="35" eb="37">
      <t>シンコク</t>
    </rPh>
    <rPh sb="37" eb="38">
      <t>ショ</t>
    </rPh>
    <rPh sb="42" eb="44">
      <t>ベッシ</t>
    </rPh>
    <rPh sb="46" eb="48">
      <t>シリョウ</t>
    </rPh>
    <rPh sb="50" eb="51">
      <t>シュ</t>
    </rPh>
    <rPh sb="53" eb="55">
      <t>セイケイ</t>
    </rPh>
    <rPh sb="55" eb="57">
      <t>イジ</t>
    </rPh>
    <rPh sb="57" eb="58">
      <t>シャ</t>
    </rPh>
    <rPh sb="59" eb="61">
      <t>レイワ</t>
    </rPh>
    <rPh sb="62" eb="63">
      <t>ネン</t>
    </rPh>
    <rPh sb="63" eb="64">
      <t>チュウ</t>
    </rPh>
    <rPh sb="65" eb="67">
      <t>ジギョウ</t>
    </rPh>
    <rPh sb="67" eb="69">
      <t>シュウニュウ</t>
    </rPh>
    <rPh sb="69" eb="70">
      <t>トウ</t>
    </rPh>
    <rPh sb="70" eb="72">
      <t>シンコク</t>
    </rPh>
    <rPh sb="72" eb="73">
      <t>ショ</t>
    </rPh>
    <rPh sb="73" eb="75">
      <t>ウチワケ</t>
    </rPh>
    <phoneticPr fontId="1"/>
  </si>
  <si>
    <r>
      <t>〇新型コロナウイルス感染症に係る減収等による国民健康保険税の減免について、収入申告書の様式を検討しております。</t>
    </r>
    <r>
      <rPr>
        <u/>
        <sz val="11"/>
        <rFont val="ＭＳ Ｐゴシック"/>
        <family val="3"/>
        <charset val="128"/>
      </rPr>
      <t>下記の書式と記入例についてご確認ください。不備がある場合は、ご連絡ください。</t>
    </r>
    <rPh sb="1" eb="3">
      <t>シンガタ</t>
    </rPh>
    <rPh sb="10" eb="13">
      <t>カンセンショウ</t>
    </rPh>
    <rPh sb="14" eb="15">
      <t>カカ</t>
    </rPh>
    <rPh sb="16" eb="18">
      <t>ゲンシュウ</t>
    </rPh>
    <rPh sb="18" eb="19">
      <t>トウ</t>
    </rPh>
    <rPh sb="22" eb="24">
      <t>コクミン</t>
    </rPh>
    <rPh sb="24" eb="26">
      <t>ケンコウ</t>
    </rPh>
    <rPh sb="26" eb="28">
      <t>ホケン</t>
    </rPh>
    <rPh sb="28" eb="29">
      <t>ゼイ</t>
    </rPh>
    <rPh sb="30" eb="32">
      <t>ゲンメン</t>
    </rPh>
    <rPh sb="37" eb="39">
      <t>シュウニュウ</t>
    </rPh>
    <rPh sb="39" eb="41">
      <t>シンコク</t>
    </rPh>
    <rPh sb="41" eb="42">
      <t>ショ</t>
    </rPh>
    <rPh sb="43" eb="45">
      <t>ヨウシキ</t>
    </rPh>
    <rPh sb="46" eb="48">
      <t>ケントウ</t>
    </rPh>
    <rPh sb="76" eb="78">
      <t>フビ</t>
    </rPh>
    <rPh sb="81" eb="83">
      <t>バアイ</t>
    </rPh>
    <rPh sb="86" eb="88">
      <t>レンラク</t>
    </rPh>
    <phoneticPr fontId="1"/>
  </si>
  <si>
    <t>　②減免申請書は、年度毎の申請が必要となりますが、それに添付する書類は、一つとなるように検討しました。検討している収入申告書は、２か年度分の申請ができます。また、申請から認定まで記入できるように考えました。</t>
    <rPh sb="2" eb="4">
      <t>ゲンメン</t>
    </rPh>
    <rPh sb="4" eb="7">
      <t>シンセイショ</t>
    </rPh>
    <rPh sb="9" eb="11">
      <t>ネンド</t>
    </rPh>
    <rPh sb="11" eb="12">
      <t>ゴト</t>
    </rPh>
    <rPh sb="13" eb="15">
      <t>シンセイ</t>
    </rPh>
    <rPh sb="16" eb="18">
      <t>ヒツヨウ</t>
    </rPh>
    <rPh sb="28" eb="30">
      <t>テンプ</t>
    </rPh>
    <rPh sb="32" eb="34">
      <t>ショルイ</t>
    </rPh>
    <rPh sb="36" eb="37">
      <t>ヒト</t>
    </rPh>
    <rPh sb="44" eb="46">
      <t>ケントウ</t>
    </rPh>
    <rPh sb="51" eb="53">
      <t>ケントウ</t>
    </rPh>
    <rPh sb="57" eb="59">
      <t>シュウニュウ</t>
    </rPh>
    <rPh sb="59" eb="61">
      <t>シンコク</t>
    </rPh>
    <rPh sb="61" eb="62">
      <t>ショ</t>
    </rPh>
    <rPh sb="66" eb="68">
      <t>ネンド</t>
    </rPh>
    <rPh sb="68" eb="69">
      <t>ブン</t>
    </rPh>
    <rPh sb="70" eb="72">
      <t>シンセイ</t>
    </rPh>
    <rPh sb="81" eb="83">
      <t>シンセイ</t>
    </rPh>
    <rPh sb="85" eb="87">
      <t>ニンテイ</t>
    </rPh>
    <rPh sb="89" eb="91">
      <t>キニュウ</t>
    </rPh>
    <rPh sb="97" eb="98">
      <t>カンガ</t>
    </rPh>
    <phoneticPr fontId="1"/>
  </si>
  <si>
    <t>　①収入申告書については、先行団体の書式を参考に検討しました。</t>
    <rPh sb="2" eb="4">
      <t>シュウニュウ</t>
    </rPh>
    <rPh sb="4" eb="6">
      <t>シンコク</t>
    </rPh>
    <rPh sb="6" eb="7">
      <t>ショ</t>
    </rPh>
    <rPh sb="13" eb="15">
      <t>センコウ</t>
    </rPh>
    <rPh sb="15" eb="17">
      <t>ダンタイ</t>
    </rPh>
    <rPh sb="18" eb="20">
      <t>ショシキ</t>
    </rPh>
    <rPh sb="21" eb="23">
      <t>サンコウ</t>
    </rPh>
    <rPh sb="24" eb="26">
      <t>ケントウ</t>
    </rPh>
    <phoneticPr fontId="1"/>
  </si>
  <si>
    <t>0248-〇〇-〇〇〇〇</t>
    <phoneticPr fontId="1"/>
  </si>
  <si>
    <t>（　　　％）</t>
    <phoneticPr fontId="1"/>
  </si>
  <si>
    <t>山林収入</t>
    <phoneticPr fontId="1"/>
  </si>
  <si>
    <t>給与収入</t>
    <phoneticPr fontId="1"/>
  </si>
  <si>
    <t>Ｂ</t>
    <phoneticPr fontId="1"/>
  </si>
  <si>
    <t>Ｃ</t>
    <phoneticPr fontId="1"/>
  </si>
  <si>
    <t>Ｄ</t>
    <phoneticPr fontId="1"/>
  </si>
  <si>
    <t>電話番号</t>
    <phoneticPr fontId="1"/>
  </si>
  <si>
    <t>㊞</t>
    <phoneticPr fontId="1"/>
  </si>
  <si>
    <r>
      <t xml:space="preserve">令和元年中の
所得額
</t>
    </r>
    <r>
      <rPr>
        <sz val="10"/>
        <color rgb="FFFF0000"/>
        <rFont val="メイリオ"/>
        <family val="3"/>
        <charset val="128"/>
      </rPr>
      <t>※２</t>
    </r>
    <rPh sb="0" eb="2">
      <t>レイワ</t>
    </rPh>
    <rPh sb="2" eb="4">
      <t>ガンネン</t>
    </rPh>
    <rPh sb="4" eb="5">
      <t>チュウ</t>
    </rPh>
    <rPh sb="7" eb="10">
      <t>ショトクガク</t>
    </rPh>
    <phoneticPr fontId="1"/>
  </si>
  <si>
    <t>4,000,000円</t>
    <rPh sb="9" eb="10">
      <t>エン</t>
    </rPh>
    <phoneticPr fontId="1"/>
  </si>
  <si>
    <t>10,000,000円</t>
    <rPh sb="10" eb="11">
      <t>エン</t>
    </rPh>
    <phoneticPr fontId="1"/>
  </si>
  <si>
    <t>※【要件１】～【要件３】の全てに該当しない方は減免対象になりません。
※非自発的失業者（特例対象被保険者等）の保険税軽減制度の対象者で令和２年中に減収するのが給与収入のみの方も減免対象ではありません（ただし、給与収入の他に事業収入等で減収する場合は対象です。）。
　なお、税の軽減を受けるためには非自発的失業者の保険税軽減制度の申込みが別途必要です。</t>
    <rPh sb="21" eb="22">
      <t>カタ</t>
    </rPh>
    <rPh sb="23" eb="25">
      <t>ゲンメン</t>
    </rPh>
    <rPh sb="25" eb="27">
      <t>タイショウ</t>
    </rPh>
    <rPh sb="104" eb="106">
      <t>キュウヨ</t>
    </rPh>
    <rPh sb="106" eb="108">
      <t>シュウニュウ</t>
    </rPh>
    <rPh sb="109" eb="110">
      <t>ホカ</t>
    </rPh>
    <rPh sb="111" eb="113">
      <t>ジギョウ</t>
    </rPh>
    <rPh sb="113" eb="115">
      <t>シュウニュウ</t>
    </rPh>
    <rPh sb="115" eb="116">
      <t>トウ</t>
    </rPh>
    <rPh sb="117" eb="119">
      <t>ゲンシュウ</t>
    </rPh>
    <rPh sb="121" eb="123">
      <t>バアイ</t>
    </rPh>
    <rPh sb="124" eb="126">
      <t>タイショウ</t>
    </rPh>
    <rPh sb="136" eb="137">
      <t>ゼイ</t>
    </rPh>
    <rPh sb="138" eb="140">
      <t>ケイゲン</t>
    </rPh>
    <rPh sb="141" eb="142">
      <t>ウ</t>
    </rPh>
    <phoneticPr fontId="1"/>
  </si>
  <si>
    <t>令和元年中の
合計所得金額</t>
    <rPh sb="0" eb="2">
      <t>レイワ</t>
    </rPh>
    <rPh sb="2" eb="4">
      <t>ガンネン</t>
    </rPh>
    <rPh sb="4" eb="5">
      <t>チュウ</t>
    </rPh>
    <rPh sb="7" eb="9">
      <t>ゴウケイ</t>
    </rPh>
    <rPh sb="9" eb="11">
      <t>ショトク</t>
    </rPh>
    <rPh sb="11" eb="13">
      <t>キンガク</t>
    </rPh>
    <phoneticPr fontId="1"/>
  </si>
  <si>
    <r>
      <t xml:space="preserve">令和２年中の
収入額見込み①
</t>
    </r>
    <r>
      <rPr>
        <sz val="10"/>
        <color rgb="FFFF0000"/>
        <rFont val="メイリオ"/>
        <family val="3"/>
        <charset val="128"/>
      </rPr>
      <t>※１</t>
    </r>
    <rPh sb="0" eb="2">
      <t>レイワ</t>
    </rPh>
    <rPh sb="3" eb="4">
      <t>ネン</t>
    </rPh>
    <rPh sb="4" eb="5">
      <t>チュウ</t>
    </rPh>
    <rPh sb="7" eb="9">
      <t>シュウニュウ</t>
    </rPh>
    <rPh sb="9" eb="10">
      <t>ガク</t>
    </rPh>
    <rPh sb="10" eb="12">
      <t>ミコ</t>
    </rPh>
    <phoneticPr fontId="1"/>
  </si>
  <si>
    <r>
      <t xml:space="preserve">令和元年中の
収入額②
</t>
    </r>
    <r>
      <rPr>
        <sz val="10"/>
        <color rgb="FFFF0000"/>
        <rFont val="メイリオ"/>
        <family val="3"/>
        <charset val="128"/>
      </rPr>
      <t>※２</t>
    </r>
    <rPh sb="0" eb="2">
      <t>レイワ</t>
    </rPh>
    <rPh sb="2" eb="4">
      <t>ガンネン</t>
    </rPh>
    <rPh sb="4" eb="5">
      <t>チュウ</t>
    </rPh>
    <rPh sb="7" eb="9">
      <t>シュウニュウ</t>
    </rPh>
    <rPh sb="9" eb="10">
      <t>ガク</t>
    </rPh>
    <phoneticPr fontId="1"/>
  </si>
  <si>
    <r>
      <t xml:space="preserve">減少額
②－①－③
</t>
    </r>
    <r>
      <rPr>
        <sz val="8"/>
        <rFont val="メイリオ"/>
        <family val="3"/>
        <charset val="128"/>
      </rPr>
      <t>（減少率）</t>
    </r>
    <rPh sb="0" eb="2">
      <t>ゲンショウ</t>
    </rPh>
    <rPh sb="2" eb="3">
      <t>ガク</t>
    </rPh>
    <rPh sb="11" eb="14">
      <t>ゲンショウリツ</t>
    </rPh>
    <phoneticPr fontId="1"/>
  </si>
  <si>
    <r>
      <t>保険金、損害賠償等による補てんされるべき金額③</t>
    </r>
    <r>
      <rPr>
        <sz val="8"/>
        <color rgb="FFFF0000"/>
        <rFont val="メイリオ"/>
        <family val="3"/>
        <charset val="128"/>
      </rPr>
      <t>※３</t>
    </r>
    <phoneticPr fontId="1"/>
  </si>
  <si>
    <r>
      <t>（下記の合計額について）
　</t>
    </r>
    <r>
      <rPr>
        <b/>
        <u/>
        <sz val="9"/>
        <rFont val="メイリオ"/>
        <family val="3"/>
        <charset val="128"/>
      </rPr>
      <t xml:space="preserve">上記１～４の令和２年中の収入額見込みのうち、令和元年中の収入額と比較して「３０％以上」減収が見込まれる収入のみを合計し「ア」に記入する。また、その収入の令和元年中の収入額の合計を「イ」に、その収入の保険金、損害賠償等による補てんされるべき金額を「ウ」に、その収入の所得額の合計を「Ｅ」にそれぞれ記入してください。
</t>
    </r>
    <r>
      <rPr>
        <b/>
        <sz val="8"/>
        <rFont val="メイリオ"/>
        <family val="3"/>
        <charset val="128"/>
      </rPr>
      <t>（計算式）減少率＝（上記②令和元年中の収入額－①令和２年中収入額見込みー③保険金等の補てん）÷②令和元年中の収入額</t>
    </r>
    <rPh sb="1" eb="3">
      <t>カキ</t>
    </rPh>
    <rPh sb="4" eb="6">
      <t>ゴウケイ</t>
    </rPh>
    <rPh sb="6" eb="7">
      <t>ガク</t>
    </rPh>
    <rPh sb="14" eb="16">
      <t>ジョウキ</t>
    </rPh>
    <rPh sb="28" eb="29">
      <t>ガク</t>
    </rPh>
    <rPh sb="46" eb="48">
      <t>ヒカク</t>
    </rPh>
    <rPh sb="87" eb="89">
      <t>シュウニュウ</t>
    </rPh>
    <rPh sb="143" eb="145">
      <t>シュウニュウ</t>
    </rPh>
    <rPh sb="172" eb="174">
      <t>ケイサン</t>
    </rPh>
    <rPh sb="174" eb="175">
      <t>シキ</t>
    </rPh>
    <rPh sb="176" eb="178">
      <t>ゲンショウ</t>
    </rPh>
    <rPh sb="178" eb="179">
      <t>リツ</t>
    </rPh>
    <rPh sb="181" eb="183">
      <t>ジョウキ</t>
    </rPh>
    <phoneticPr fontId="1"/>
  </si>
  <si>
    <t>ウ</t>
    <phoneticPr fontId="1"/>
  </si>
  <si>
    <t>【要件１】令和２年中の事業収入等の減少額が令和元年中の当該収入の３０％以上であるか。</t>
    <rPh sb="1" eb="3">
      <t>ヨウケン</t>
    </rPh>
    <rPh sb="5" eb="7">
      <t>レイワ</t>
    </rPh>
    <rPh sb="8" eb="9">
      <t>ネン</t>
    </rPh>
    <rPh sb="9" eb="10">
      <t>チュウ</t>
    </rPh>
    <rPh sb="11" eb="13">
      <t>ジギョウ</t>
    </rPh>
    <rPh sb="13" eb="15">
      <t>シュウニュウ</t>
    </rPh>
    <rPh sb="15" eb="16">
      <t>トウ</t>
    </rPh>
    <rPh sb="17" eb="19">
      <t>ゲンショウ</t>
    </rPh>
    <rPh sb="19" eb="20">
      <t>ガク</t>
    </rPh>
    <rPh sb="21" eb="23">
      <t>レイワ</t>
    </rPh>
    <rPh sb="23" eb="25">
      <t>ガンネン</t>
    </rPh>
    <rPh sb="25" eb="26">
      <t>チュウ</t>
    </rPh>
    <rPh sb="27" eb="29">
      <t>トウガイ</t>
    </rPh>
    <rPh sb="29" eb="31">
      <t>シュウニュウ</t>
    </rPh>
    <rPh sb="35" eb="37">
      <t>イジョウ</t>
    </rPh>
    <phoneticPr fontId="1"/>
  </si>
  <si>
    <t>当該収入の３０％（＝イ×３０％）</t>
    <rPh sb="0" eb="2">
      <t>トウガイ</t>
    </rPh>
    <rPh sb="2" eb="4">
      <t>シュウニュウ</t>
    </rPh>
    <phoneticPr fontId="1"/>
  </si>
  <si>
    <t>収入減少額（＝イ-ア-ウ）</t>
    <rPh sb="0" eb="2">
      <t>シュウニュウ</t>
    </rPh>
    <rPh sb="2" eb="4">
      <t>ゲンショウ</t>
    </rPh>
    <rPh sb="4" eb="5">
      <t>ガク</t>
    </rPh>
    <phoneticPr fontId="1"/>
  </si>
  <si>
    <t>※３　その金額がわかる資料（保険契約書等の写し）を添付してください。</t>
    <rPh sb="5" eb="7">
      <t>キンガク</t>
    </rPh>
    <rPh sb="11" eb="13">
      <t>シリョウ</t>
    </rPh>
    <rPh sb="14" eb="16">
      <t>ホケン</t>
    </rPh>
    <rPh sb="16" eb="18">
      <t>ケイヤク</t>
    </rPh>
    <rPh sb="18" eb="19">
      <t>ショ</t>
    </rPh>
    <rPh sb="19" eb="20">
      <t>トウ</t>
    </rPh>
    <rPh sb="21" eb="22">
      <t>ウツ</t>
    </rPh>
    <rPh sb="25" eb="27">
      <t>テンプ</t>
    </rPh>
    <phoneticPr fontId="1"/>
  </si>
  <si>
    <t>※４　その他収入が複数ある場合は合計してください。</t>
    <rPh sb="5" eb="6">
      <t>タ</t>
    </rPh>
    <rPh sb="6" eb="8">
      <t>シュウニュウ</t>
    </rPh>
    <rPh sb="9" eb="11">
      <t>フクスウ</t>
    </rPh>
    <rPh sb="13" eb="15">
      <t>バアイ</t>
    </rPh>
    <rPh sb="16" eb="18">
      <t>ゴウケイ</t>
    </rPh>
    <phoneticPr fontId="1"/>
  </si>
  <si>
    <t>　　　 国・県・市から支給される各種給付金は補てん額に含めない。</t>
    <rPh sb="22" eb="23">
      <t>ホ</t>
    </rPh>
    <rPh sb="25" eb="26">
      <t>ガク</t>
    </rPh>
    <phoneticPr fontId="1"/>
  </si>
  <si>
    <t>※６　納税通知書でご確認してください。　令和２年度の納税通知書は、令和２年７月中旬に発送。</t>
    <rPh sb="20" eb="22">
      <t>レイワ</t>
    </rPh>
    <rPh sb="23" eb="24">
      <t>ネン</t>
    </rPh>
    <rPh sb="24" eb="25">
      <t>ド</t>
    </rPh>
    <rPh sb="26" eb="28">
      <t>ノウゼイ</t>
    </rPh>
    <rPh sb="28" eb="31">
      <t>ツウチショ</t>
    </rPh>
    <rPh sb="33" eb="35">
      <t>レイワ</t>
    </rPh>
    <rPh sb="36" eb="37">
      <t>ネン</t>
    </rPh>
    <rPh sb="38" eb="39">
      <t>ガツ</t>
    </rPh>
    <rPh sb="39" eb="41">
      <t>チュウジュン</t>
    </rPh>
    <rPh sb="42" eb="44">
      <t>ハッソウ</t>
    </rPh>
    <phoneticPr fontId="1"/>
  </si>
  <si>
    <t>※該当の場合は、減免又は免除の割合は10／10（全部）</t>
    <rPh sb="1" eb="3">
      <t>ガイトウ</t>
    </rPh>
    <rPh sb="4" eb="6">
      <t>バアイ</t>
    </rPh>
    <rPh sb="8" eb="10">
      <t>ゲンメン</t>
    </rPh>
    <rPh sb="10" eb="11">
      <t>マタ</t>
    </rPh>
    <rPh sb="12" eb="14">
      <t>メンジョ</t>
    </rPh>
    <rPh sb="15" eb="17">
      <t>ワリアイ</t>
    </rPh>
    <rPh sb="24" eb="26">
      <t>ゼンブ</t>
    </rPh>
    <phoneticPr fontId="1"/>
  </si>
  <si>
    <t>対象・対象外</t>
    <rPh sb="0" eb="2">
      <t>タイショウ</t>
    </rPh>
    <rPh sb="3" eb="5">
      <t>タイショウ</t>
    </rPh>
    <rPh sb="5" eb="6">
      <t>ガイ</t>
    </rPh>
    <phoneticPr fontId="1"/>
  </si>
  <si>
    <t>該当・非該当</t>
    <rPh sb="0" eb="2">
      <t>ガイトウ</t>
    </rPh>
    <rPh sb="3" eb="6">
      <t>ヒガイトウ</t>
    </rPh>
    <phoneticPr fontId="1"/>
  </si>
  <si>
    <t>世帯の主たる生計維持者が事業の廃止・失業の場合は、Ｇの金額に関わらず、割合は10／10（全部）。</t>
    <rPh sb="0" eb="2">
      <t>セタイ</t>
    </rPh>
    <rPh sb="3" eb="4">
      <t>シュ</t>
    </rPh>
    <rPh sb="6" eb="8">
      <t>セイケイ</t>
    </rPh>
    <rPh sb="8" eb="10">
      <t>イジ</t>
    </rPh>
    <rPh sb="10" eb="11">
      <t>シャ</t>
    </rPh>
    <rPh sb="12" eb="14">
      <t>ジギョウ</t>
    </rPh>
    <rPh sb="15" eb="17">
      <t>ハイシ</t>
    </rPh>
    <rPh sb="18" eb="20">
      <t>シツギョウ</t>
    </rPh>
    <rPh sb="21" eb="23">
      <t>バアイ</t>
    </rPh>
    <rPh sb="27" eb="29">
      <t>キンガク</t>
    </rPh>
    <rPh sb="30" eb="31">
      <t>カカ</t>
    </rPh>
    <rPh sb="35" eb="37">
      <t>ワリアイ</t>
    </rPh>
    <rPh sb="44" eb="46">
      <t>ゼンブ</t>
    </rPh>
    <phoneticPr fontId="1"/>
  </si>
  <si>
    <t>ただし、非自発的失業者（特例対象被保険者等）の保険税軽減制度の対象の場合は減免の対象と</t>
    <rPh sb="4" eb="5">
      <t>ヒ</t>
    </rPh>
    <rPh sb="5" eb="7">
      <t>ジハツ</t>
    </rPh>
    <rPh sb="7" eb="8">
      <t>テキ</t>
    </rPh>
    <rPh sb="8" eb="10">
      <t>シツギョウ</t>
    </rPh>
    <rPh sb="10" eb="11">
      <t>シャ</t>
    </rPh>
    <rPh sb="12" eb="14">
      <t>トクレイ</t>
    </rPh>
    <rPh sb="14" eb="16">
      <t>タイショウ</t>
    </rPh>
    <rPh sb="16" eb="20">
      <t>ヒホケンシャ</t>
    </rPh>
    <rPh sb="20" eb="21">
      <t>トウ</t>
    </rPh>
    <rPh sb="23" eb="25">
      <t>ホケン</t>
    </rPh>
    <rPh sb="25" eb="26">
      <t>ゼイ</t>
    </rPh>
    <rPh sb="26" eb="28">
      <t>ケイゲン</t>
    </rPh>
    <rPh sb="28" eb="30">
      <t>セイド</t>
    </rPh>
    <rPh sb="31" eb="33">
      <t>タイショウ</t>
    </rPh>
    <rPh sb="34" eb="36">
      <t>バアイ</t>
    </rPh>
    <rPh sb="37" eb="39">
      <t>ゲンメン</t>
    </rPh>
    <rPh sb="40" eb="42">
      <t>タイショウ</t>
    </rPh>
    <phoneticPr fontId="1"/>
  </si>
  <si>
    <r>
      <t>※①が対象、②が対象外の場合は減免しない。→軽減制度の申請を確認。
※①、②が対象の場合、
（１）Ｈの合計所得金額の算定では、非自発的失業者の保険税軽減制度を</t>
    </r>
    <r>
      <rPr>
        <u/>
        <sz val="9"/>
        <rFont val="メイリオ"/>
        <family val="3"/>
        <charset val="128"/>
      </rPr>
      <t>適用した後の所得</t>
    </r>
    <r>
      <rPr>
        <sz val="9"/>
        <rFont val="メイリオ"/>
        <family val="3"/>
        <charset val="128"/>
      </rPr>
      <t>とし（令和元年の給与所得を３０/１００する。）、
（２）減免又は免除の割合を決める、主たる生計維持者の令和元年中の合計所得金額Ｇの金額については、非自発的失業者の保険税制度を</t>
    </r>
    <r>
      <rPr>
        <u/>
        <sz val="9"/>
        <rFont val="メイリオ"/>
        <family val="3"/>
        <charset val="128"/>
      </rPr>
      <t>適用する前の所得</t>
    </r>
    <r>
      <rPr>
        <sz val="9"/>
        <rFont val="メイリオ"/>
        <family val="3"/>
        <charset val="128"/>
      </rPr>
      <t>を用いる。</t>
    </r>
    <rPh sb="3" eb="5">
      <t>タイショウ</t>
    </rPh>
    <rPh sb="8" eb="10">
      <t>タイショウ</t>
    </rPh>
    <rPh sb="10" eb="11">
      <t>ガイ</t>
    </rPh>
    <rPh sb="12" eb="14">
      <t>バアイ</t>
    </rPh>
    <rPh sb="15" eb="17">
      <t>ゲンメン</t>
    </rPh>
    <rPh sb="22" eb="24">
      <t>ケイゲン</t>
    </rPh>
    <rPh sb="24" eb="26">
      <t>セイド</t>
    </rPh>
    <rPh sb="27" eb="29">
      <t>シンセイ</t>
    </rPh>
    <rPh sb="30" eb="32">
      <t>カクニン</t>
    </rPh>
    <rPh sb="39" eb="41">
      <t>タイショウ</t>
    </rPh>
    <rPh sb="42" eb="44">
      <t>バアイ</t>
    </rPh>
    <rPh sb="51" eb="53">
      <t>ゴウケイ</t>
    </rPh>
    <rPh sb="53" eb="55">
      <t>ショトク</t>
    </rPh>
    <rPh sb="55" eb="57">
      <t>キンガク</t>
    </rPh>
    <rPh sb="58" eb="60">
      <t>サンテイ</t>
    </rPh>
    <rPh sb="63" eb="64">
      <t>ヒ</t>
    </rPh>
    <rPh sb="64" eb="66">
      <t>ジハツ</t>
    </rPh>
    <rPh sb="66" eb="67">
      <t>テキ</t>
    </rPh>
    <rPh sb="67" eb="70">
      <t>シツギョウシャ</t>
    </rPh>
    <rPh sb="71" eb="73">
      <t>ホケン</t>
    </rPh>
    <rPh sb="73" eb="74">
      <t>ゼイ</t>
    </rPh>
    <rPh sb="74" eb="76">
      <t>ケイゲン</t>
    </rPh>
    <rPh sb="76" eb="78">
      <t>セイド</t>
    </rPh>
    <rPh sb="79" eb="81">
      <t>テキヨウ</t>
    </rPh>
    <rPh sb="83" eb="84">
      <t>アト</t>
    </rPh>
    <rPh sb="85" eb="87">
      <t>ショトク</t>
    </rPh>
    <rPh sb="90" eb="92">
      <t>レイワ</t>
    </rPh>
    <rPh sb="92" eb="94">
      <t>ガンネン</t>
    </rPh>
    <rPh sb="95" eb="97">
      <t>キュウヨ</t>
    </rPh>
    <rPh sb="97" eb="99">
      <t>ショトク</t>
    </rPh>
    <rPh sb="115" eb="117">
      <t>ゲンメン</t>
    </rPh>
    <rPh sb="117" eb="118">
      <t>マタ</t>
    </rPh>
    <rPh sb="119" eb="121">
      <t>メンジョ</t>
    </rPh>
    <rPh sb="122" eb="124">
      <t>ワリアイ</t>
    </rPh>
    <rPh sb="125" eb="126">
      <t>キ</t>
    </rPh>
    <rPh sb="152" eb="154">
      <t>キンガク</t>
    </rPh>
    <rPh sb="160" eb="161">
      <t>ヒ</t>
    </rPh>
    <rPh sb="161" eb="164">
      <t>ジハツテキ</t>
    </rPh>
    <rPh sb="164" eb="167">
      <t>シツギョウシャ</t>
    </rPh>
    <rPh sb="168" eb="170">
      <t>ホケン</t>
    </rPh>
    <rPh sb="170" eb="171">
      <t>ゼイ</t>
    </rPh>
    <rPh sb="171" eb="173">
      <t>セイド</t>
    </rPh>
    <rPh sb="174" eb="176">
      <t>テキヨウ</t>
    </rPh>
    <rPh sb="178" eb="179">
      <t>マエ</t>
    </rPh>
    <rPh sb="180" eb="182">
      <t>ショトク</t>
    </rPh>
    <rPh sb="183" eb="184">
      <t>モチ</t>
    </rPh>
    <phoneticPr fontId="1"/>
  </si>
  <si>
    <r>
      <rPr>
        <sz val="11"/>
        <rFont val="メイリオ"/>
        <family val="3"/>
        <charset val="128"/>
      </rPr>
      <t>その他収入</t>
    </r>
    <r>
      <rPr>
        <sz val="10"/>
        <rFont val="メイリオ"/>
        <family val="3"/>
        <charset val="128"/>
      </rPr>
      <t/>
    </r>
    <rPh sb="2" eb="3">
      <t>タ</t>
    </rPh>
    <rPh sb="3" eb="5">
      <t>シュウニュウ</t>
    </rPh>
    <phoneticPr fontId="1"/>
  </si>
  <si>
    <r>
      <t>上記１～４以外の収入がある場合に、その令和元年中の所得額（Ｆ）
（収入の種類：</t>
    </r>
    <r>
      <rPr>
        <i/>
        <u/>
        <sz val="10"/>
        <rFont val="メイリオ"/>
        <family val="3"/>
        <charset val="128"/>
      </rPr>
      <t>　　　　　　収入</t>
    </r>
    <r>
      <rPr>
        <sz val="10"/>
        <rFont val="メイリオ"/>
        <family val="3"/>
        <charset val="128"/>
      </rPr>
      <t>）
　　　　　　　　　</t>
    </r>
    <r>
      <rPr>
        <sz val="10"/>
        <color rgb="FFFF0000"/>
        <rFont val="メイリオ"/>
        <family val="3"/>
        <charset val="128"/>
      </rPr>
      <t>※４</t>
    </r>
    <rPh sb="13" eb="15">
      <t>バアイ</t>
    </rPh>
    <rPh sb="45" eb="47">
      <t>シュウニュウ</t>
    </rPh>
    <phoneticPr fontId="1"/>
  </si>
  <si>
    <t>※７人以上の場合は、8人目以降は別紙に記入して添付してください。</t>
    <rPh sb="2" eb="3">
      <t>ニン</t>
    </rPh>
    <rPh sb="3" eb="5">
      <t>イジョウ</t>
    </rPh>
    <rPh sb="6" eb="8">
      <t>バアイ</t>
    </rPh>
    <rPh sb="11" eb="12">
      <t>ニン</t>
    </rPh>
    <rPh sb="12" eb="13">
      <t>メ</t>
    </rPh>
    <rPh sb="13" eb="15">
      <t>イコウ</t>
    </rPh>
    <rPh sb="16" eb="18">
      <t>ベッシ</t>
    </rPh>
    <rPh sb="19" eb="21">
      <t>キニュウ</t>
    </rPh>
    <rPh sb="23" eb="25">
      <t>テンプ</t>
    </rPh>
    <phoneticPr fontId="1"/>
  </si>
  <si>
    <t>　国保　太郎　　　</t>
    <phoneticPr fontId="1"/>
  </si>
  <si>
    <t>　 国保　太郎　　</t>
    <phoneticPr fontId="1"/>
  </si>
  <si>
    <t>（昭和〇〇年〇〇月〇〇日生）</t>
    <phoneticPr fontId="1"/>
  </si>
  <si>
    <t>本人</t>
    <phoneticPr fontId="1"/>
  </si>
  <si>
    <t>該当</t>
    <phoneticPr fontId="1"/>
  </si>
  <si>
    <t>事業・不動産・給与</t>
    <rPh sb="0" eb="2">
      <t>ジギョウ</t>
    </rPh>
    <rPh sb="3" eb="6">
      <t>フドウサン</t>
    </rPh>
    <rPh sb="7" eb="9">
      <t>キュウヨ</t>
    </rPh>
    <phoneticPr fontId="1"/>
  </si>
  <si>
    <t>６，５００，０００円</t>
    <rPh sb="9" eb="10">
      <t>エン</t>
    </rPh>
    <phoneticPr fontId="1"/>
  </si>
  <si>
    <t>国保　太郎</t>
    <rPh sb="0" eb="2">
      <t>コクホ</t>
    </rPh>
    <rPh sb="3" eb="5">
      <t>タロウ</t>
    </rPh>
    <phoneticPr fontId="1"/>
  </si>
  <si>
    <t>国保　花子</t>
    <rPh sb="0" eb="2">
      <t>コクホ</t>
    </rPh>
    <rPh sb="3" eb="5">
      <t>ハナコ</t>
    </rPh>
    <phoneticPr fontId="1"/>
  </si>
  <si>
    <t>１，０００，０００円</t>
    <rPh sb="9" eb="10">
      <t>エン</t>
    </rPh>
    <phoneticPr fontId="1"/>
  </si>
  <si>
    <t>H　　　７，５００，０００円</t>
    <rPh sb="13" eb="14">
      <t>エン</t>
    </rPh>
    <phoneticPr fontId="1"/>
  </si>
  <si>
    <t>太枠の中のみ入力してください</t>
    <rPh sb="0" eb="2">
      <t>フトワク</t>
    </rPh>
    <rPh sb="3" eb="4">
      <t>ナカ</t>
    </rPh>
    <rPh sb="6" eb="8">
      <t>ニュウリョク</t>
    </rPh>
    <phoneticPr fontId="40"/>
  </si>
  <si>
    <t>１　減免対象の判定</t>
    <rPh sb="2" eb="4">
      <t>ゲンメン</t>
    </rPh>
    <rPh sb="4" eb="6">
      <t>タイショウ</t>
    </rPh>
    <rPh sb="7" eb="9">
      <t>ハンテイ</t>
    </rPh>
    <phoneticPr fontId="40"/>
  </si>
  <si>
    <t>【要件１】令和元年度と比べ、１０分の３以上の減少が見込まれる収入がある</t>
    <rPh sb="1" eb="3">
      <t>ヨウケン</t>
    </rPh>
    <rPh sb="5" eb="7">
      <t>レイワ</t>
    </rPh>
    <rPh sb="7" eb="9">
      <t>ガンネン</t>
    </rPh>
    <rPh sb="9" eb="10">
      <t>ド</t>
    </rPh>
    <rPh sb="11" eb="12">
      <t>クラ</t>
    </rPh>
    <rPh sb="16" eb="17">
      <t>ブン</t>
    </rPh>
    <rPh sb="19" eb="21">
      <t>イジョウ</t>
    </rPh>
    <rPh sb="22" eb="24">
      <t>ゲンショウ</t>
    </rPh>
    <rPh sb="25" eb="27">
      <t>ミコ</t>
    </rPh>
    <rPh sb="30" eb="32">
      <t>シュウニュウ</t>
    </rPh>
    <phoneticPr fontId="40"/>
  </si>
  <si>
    <t>収入の種別</t>
    <rPh sb="0" eb="2">
      <t>シュウニュウ</t>
    </rPh>
    <rPh sb="3" eb="5">
      <t>シュベツ</t>
    </rPh>
    <phoneticPr fontId="40"/>
  </si>
  <si>
    <t>令和元年
収入額</t>
    <rPh sb="0" eb="2">
      <t>レイワ</t>
    </rPh>
    <rPh sb="2" eb="4">
      <t>ガンネン</t>
    </rPh>
    <rPh sb="5" eb="7">
      <t>シュウニュウ</t>
    </rPh>
    <rPh sb="7" eb="8">
      <t>ガク</t>
    </rPh>
    <phoneticPr fontId="40"/>
  </si>
  <si>
    <t>令和２年収入額
(見込額)</t>
    <rPh sb="0" eb="2">
      <t>レイワ</t>
    </rPh>
    <rPh sb="3" eb="4">
      <t>ネン</t>
    </rPh>
    <rPh sb="4" eb="6">
      <t>シュウニュウ</t>
    </rPh>
    <rPh sb="6" eb="7">
      <t>ガク</t>
    </rPh>
    <rPh sb="9" eb="11">
      <t>ミコ</t>
    </rPh>
    <rPh sb="11" eb="12">
      <t>ガク</t>
    </rPh>
    <phoneticPr fontId="40"/>
  </si>
  <si>
    <t>保険金、損害賠償金等により補填される額</t>
    <rPh sb="0" eb="3">
      <t>ホケンキン</t>
    </rPh>
    <rPh sb="4" eb="8">
      <t>ソンガイバイショウ</t>
    </rPh>
    <rPh sb="8" eb="9">
      <t>キン</t>
    </rPh>
    <rPh sb="9" eb="10">
      <t>トウ</t>
    </rPh>
    <rPh sb="13" eb="15">
      <t>ホテン</t>
    </rPh>
    <rPh sb="18" eb="19">
      <t>ガク</t>
    </rPh>
    <phoneticPr fontId="40"/>
  </si>
  <si>
    <t>減少額</t>
    <rPh sb="0" eb="2">
      <t>ゲンショウ</t>
    </rPh>
    <rPh sb="2" eb="3">
      <t>ガク</t>
    </rPh>
    <phoneticPr fontId="40"/>
  </si>
  <si>
    <t>判定</t>
    <rPh sb="0" eb="2">
      <t>ハンテイ</t>
    </rPh>
    <phoneticPr fontId="40"/>
  </si>
  <si>
    <t>事業収入</t>
    <rPh sb="0" eb="2">
      <t>ジギョウ</t>
    </rPh>
    <rPh sb="2" eb="4">
      <t>シュウニュウ</t>
    </rPh>
    <rPh sb="3" eb="4">
      <t>エイシュウ</t>
    </rPh>
    <phoneticPr fontId="40"/>
  </si>
  <si>
    <t>給与収入</t>
    <rPh sb="0" eb="2">
      <t>キュウヨ</t>
    </rPh>
    <rPh sb="2" eb="4">
      <t>シュウニュウ</t>
    </rPh>
    <phoneticPr fontId="40"/>
  </si>
  <si>
    <t>不動産収入</t>
    <rPh sb="0" eb="3">
      <t>フドウサン</t>
    </rPh>
    <rPh sb="3" eb="5">
      <t>シュウニュウ</t>
    </rPh>
    <phoneticPr fontId="40"/>
  </si>
  <si>
    <t>山林収入</t>
    <rPh sb="0" eb="2">
      <t>サンリン</t>
    </rPh>
    <rPh sb="2" eb="4">
      <t>シュウニュウ</t>
    </rPh>
    <phoneticPr fontId="40"/>
  </si>
  <si>
    <t>合計額</t>
    <rPh sb="0" eb="2">
      <t>ゴウケイ</t>
    </rPh>
    <rPh sb="2" eb="3">
      <t>ガク</t>
    </rPh>
    <phoneticPr fontId="40"/>
  </si>
  <si>
    <t>【要件２】主たる生計維持者の令和元年の合計所得が1,000万円以下である。</t>
    <rPh sb="1" eb="3">
      <t>ヨウケン</t>
    </rPh>
    <rPh sb="5" eb="6">
      <t>シュ</t>
    </rPh>
    <rPh sb="8" eb="10">
      <t>セイケイ</t>
    </rPh>
    <rPh sb="10" eb="12">
      <t>イジ</t>
    </rPh>
    <rPh sb="12" eb="13">
      <t>モノ</t>
    </rPh>
    <rPh sb="14" eb="16">
      <t>レイワ</t>
    </rPh>
    <rPh sb="16" eb="18">
      <t>ガンネン</t>
    </rPh>
    <rPh sb="19" eb="21">
      <t>ゴウケイ</t>
    </rPh>
    <rPh sb="21" eb="23">
      <t>ショトク</t>
    </rPh>
    <rPh sb="29" eb="33">
      <t>マンエンイカ</t>
    </rPh>
    <phoneticPr fontId="40"/>
  </si>
  <si>
    <t>主たる生計維持者の令和元年の合計所得額</t>
    <rPh sb="0" eb="1">
      <t>シュ</t>
    </rPh>
    <rPh sb="3" eb="7">
      <t>セイケイイジ</t>
    </rPh>
    <rPh sb="7" eb="8">
      <t>シャ</t>
    </rPh>
    <rPh sb="9" eb="11">
      <t>レイワ</t>
    </rPh>
    <rPh sb="11" eb="13">
      <t>ガンネン</t>
    </rPh>
    <rPh sb="14" eb="16">
      <t>ゴウケイ</t>
    </rPh>
    <rPh sb="16" eb="18">
      <t>ショトク</t>
    </rPh>
    <rPh sb="18" eb="19">
      <t>ガク</t>
    </rPh>
    <phoneticPr fontId="40"/>
  </si>
  <si>
    <t>【要件３】主たる生計維持者の減少が見込まれる収入以外の令和元年の所得の合計額が400万円以下である。</t>
    <rPh sb="1" eb="3">
      <t>ヨウケン</t>
    </rPh>
    <rPh sb="42" eb="44">
      <t>マンエン</t>
    </rPh>
    <rPh sb="44" eb="46">
      <t>イカ</t>
    </rPh>
    <phoneticPr fontId="40"/>
  </si>
  <si>
    <t>主たる生計維持者の減少が見込まれる収入以外の令和元年の合計所得額</t>
    <rPh sb="27" eb="29">
      <t>ゴウケイ</t>
    </rPh>
    <rPh sb="31" eb="32">
      <t>ガク</t>
    </rPh>
    <phoneticPr fontId="40"/>
  </si>
  <si>
    <t>判定結果</t>
    <rPh sb="0" eb="2">
      <t>ハンテイ</t>
    </rPh>
    <rPh sb="2" eb="4">
      <t>ケッカ</t>
    </rPh>
    <phoneticPr fontId="40"/>
  </si>
  <si>
    <t>２　減免額の試算</t>
    <rPh sb="2" eb="4">
      <t>ゲンメン</t>
    </rPh>
    <rPh sb="4" eb="5">
      <t>ガク</t>
    </rPh>
    <rPh sb="6" eb="8">
      <t>シサン</t>
    </rPh>
    <phoneticPr fontId="40"/>
  </si>
  <si>
    <r>
      <t>減免申請する税額</t>
    </r>
    <r>
      <rPr>
        <b/>
        <sz val="11"/>
        <color theme="1"/>
        <rFont val="ＭＳ Ｐゴシック"/>
        <family val="3"/>
        <charset val="128"/>
        <scheme val="minor"/>
      </rPr>
      <t>（A）</t>
    </r>
    <rPh sb="0" eb="2">
      <t>ゲンメン</t>
    </rPh>
    <rPh sb="2" eb="4">
      <t>シンセイ</t>
    </rPh>
    <rPh sb="6" eb="8">
      <t>ゼイガク</t>
    </rPh>
    <phoneticPr fontId="40"/>
  </si>
  <si>
    <r>
      <t>主たる生計維持者の減少が見込まれる収入に係る令和元年の所得額</t>
    </r>
    <r>
      <rPr>
        <b/>
        <sz val="11"/>
        <color theme="1"/>
        <rFont val="ＭＳ Ｐゴシック"/>
        <family val="3"/>
        <charset val="128"/>
        <scheme val="minor"/>
      </rPr>
      <t>（B）</t>
    </r>
    <rPh sb="0" eb="1">
      <t>シュ</t>
    </rPh>
    <rPh sb="3" eb="5">
      <t>セイケイ</t>
    </rPh>
    <rPh sb="5" eb="7">
      <t>イジ</t>
    </rPh>
    <rPh sb="7" eb="8">
      <t>シャ</t>
    </rPh>
    <rPh sb="9" eb="11">
      <t>ゲンショウ</t>
    </rPh>
    <rPh sb="12" eb="14">
      <t>ミコ</t>
    </rPh>
    <rPh sb="17" eb="19">
      <t>シュウニュウ</t>
    </rPh>
    <rPh sb="20" eb="21">
      <t>カカ</t>
    </rPh>
    <rPh sb="22" eb="24">
      <t>レイワ</t>
    </rPh>
    <rPh sb="24" eb="26">
      <t>ガンネン</t>
    </rPh>
    <rPh sb="27" eb="29">
      <t>ショトク</t>
    </rPh>
    <rPh sb="29" eb="30">
      <t>ガク</t>
    </rPh>
    <phoneticPr fontId="40"/>
  </si>
  <si>
    <r>
      <t>主たる生計維持者及び世帯に属する被保険者全員の令和元年の合計所得額</t>
    </r>
    <r>
      <rPr>
        <b/>
        <sz val="11"/>
        <color theme="1"/>
        <rFont val="ＭＳ Ｐゴシック"/>
        <family val="3"/>
        <charset val="128"/>
        <scheme val="minor"/>
      </rPr>
      <t>（C）</t>
    </r>
    <rPh sb="8" eb="9">
      <t>オヨ</t>
    </rPh>
    <rPh sb="10" eb="12">
      <t>セタイ</t>
    </rPh>
    <rPh sb="13" eb="14">
      <t>ゾク</t>
    </rPh>
    <rPh sb="16" eb="20">
      <t>ヒホケンシャ</t>
    </rPh>
    <rPh sb="20" eb="22">
      <t>ゼンイン</t>
    </rPh>
    <rPh sb="23" eb="25">
      <t>レイワ</t>
    </rPh>
    <rPh sb="25" eb="27">
      <t>ガンネン</t>
    </rPh>
    <rPh sb="28" eb="30">
      <t>ゴウケイ</t>
    </rPh>
    <rPh sb="30" eb="32">
      <t>ショトク</t>
    </rPh>
    <rPh sb="32" eb="33">
      <t>ガク</t>
    </rPh>
    <phoneticPr fontId="40"/>
  </si>
  <si>
    <r>
      <t>減免対象税額</t>
    </r>
    <r>
      <rPr>
        <b/>
        <sz val="11"/>
        <color theme="1"/>
        <rFont val="ＭＳ Ｐゴシック"/>
        <family val="3"/>
        <charset val="128"/>
        <scheme val="minor"/>
      </rPr>
      <t>（A×B／C）</t>
    </r>
    <rPh sb="0" eb="2">
      <t>ゲンメン</t>
    </rPh>
    <rPh sb="2" eb="4">
      <t>タイショウ</t>
    </rPh>
    <rPh sb="4" eb="6">
      <t>ゼイガク</t>
    </rPh>
    <phoneticPr fontId="40"/>
  </si>
  <si>
    <t>減額・免除の割合</t>
    <rPh sb="0" eb="2">
      <t>ゲンガク</t>
    </rPh>
    <rPh sb="3" eb="5">
      <t>メンジョ</t>
    </rPh>
    <rPh sb="6" eb="8">
      <t>ワリアイ</t>
    </rPh>
    <phoneticPr fontId="40"/>
  </si>
  <si>
    <r>
      <rPr>
        <b/>
        <sz val="11"/>
        <color theme="1"/>
        <rFont val="ＭＳ Ｐゴシック"/>
        <family val="3"/>
        <charset val="128"/>
        <scheme val="minor"/>
      </rPr>
      <t>（B）</t>
    </r>
    <r>
      <rPr>
        <sz val="11"/>
        <rFont val="ＭＳ Ｐゴシック"/>
        <family val="3"/>
        <charset val="128"/>
      </rPr>
      <t>の金額</t>
    </r>
    <rPh sb="4" eb="6">
      <t>キンガク</t>
    </rPh>
    <phoneticPr fontId="40"/>
  </si>
  <si>
    <t>割合</t>
    <rPh sb="0" eb="2">
      <t>ワリアイ</t>
    </rPh>
    <phoneticPr fontId="40"/>
  </si>
  <si>
    <t>減額又は免除の割合</t>
    <rPh sb="0" eb="2">
      <t>ゲンガク</t>
    </rPh>
    <rPh sb="2" eb="3">
      <t>マタ</t>
    </rPh>
    <rPh sb="4" eb="6">
      <t>メンジョ</t>
    </rPh>
    <rPh sb="7" eb="9">
      <t>ワリアイ</t>
    </rPh>
    <phoneticPr fontId="40"/>
  </si>
  <si>
    <t>事業等の廃止、失業に該当あるか</t>
    <rPh sb="0" eb="2">
      <t>ジギョウ</t>
    </rPh>
    <rPh sb="2" eb="3">
      <t>トウ</t>
    </rPh>
    <rPh sb="4" eb="6">
      <t>ハイシ</t>
    </rPh>
    <rPh sb="7" eb="9">
      <t>シツギョウ</t>
    </rPh>
    <rPh sb="10" eb="12">
      <t>ガイトウ</t>
    </rPh>
    <phoneticPr fontId="40"/>
  </si>
  <si>
    <t>※該当の場合は、減額又は免除の割合が100％となります。</t>
    <rPh sb="1" eb="3">
      <t>ガイトウ</t>
    </rPh>
    <rPh sb="4" eb="6">
      <t>バアイ</t>
    </rPh>
    <rPh sb="8" eb="10">
      <t>ゲンガク</t>
    </rPh>
    <rPh sb="10" eb="11">
      <t>マタ</t>
    </rPh>
    <rPh sb="12" eb="14">
      <t>メンジョ</t>
    </rPh>
    <rPh sb="15" eb="17">
      <t>ワリアイ</t>
    </rPh>
    <phoneticPr fontId="40"/>
  </si>
  <si>
    <t>減免額試算結果</t>
    <rPh sb="0" eb="2">
      <t>ゲンメン</t>
    </rPh>
    <rPh sb="2" eb="3">
      <t>ガク</t>
    </rPh>
    <rPh sb="3" eb="5">
      <t>シサン</t>
    </rPh>
    <rPh sb="5" eb="7">
      <t>ケッカ</t>
    </rPh>
    <phoneticPr fontId="40"/>
  </si>
  <si>
    <t>（減免対象税額×減額又は免除の割合）</t>
    <rPh sb="1" eb="3">
      <t>ゲンメン</t>
    </rPh>
    <rPh sb="3" eb="5">
      <t>タイショウ</t>
    </rPh>
    <rPh sb="5" eb="7">
      <t>ゼイガク</t>
    </rPh>
    <rPh sb="8" eb="10">
      <t>ゲンガク</t>
    </rPh>
    <rPh sb="10" eb="11">
      <t>マタ</t>
    </rPh>
    <rPh sb="12" eb="14">
      <t>メンジョ</t>
    </rPh>
    <rPh sb="15" eb="17">
      <t>ワリアイ</t>
    </rPh>
    <phoneticPr fontId="40"/>
  </si>
  <si>
    <t>※100円未満切捨て</t>
    <rPh sb="4" eb="5">
      <t>エン</t>
    </rPh>
    <rPh sb="5" eb="7">
      <t>ミマン</t>
    </rPh>
    <rPh sb="7" eb="9">
      <t>キリス</t>
    </rPh>
    <phoneticPr fontId="40"/>
  </si>
  <si>
    <t>※あくまでも試算額であり、実際の減免額と異なる場合があります</t>
    <phoneticPr fontId="40"/>
  </si>
  <si>
    <t>新型コロナウイルス感染症に係る国民健康保険税減免確認簡易判定用</t>
    <rPh sb="0" eb="2">
      <t>シンガタ</t>
    </rPh>
    <rPh sb="9" eb="12">
      <t>カンセンショウ</t>
    </rPh>
    <rPh sb="13" eb="14">
      <t>カカ</t>
    </rPh>
    <rPh sb="15" eb="17">
      <t>コクミン</t>
    </rPh>
    <rPh sb="17" eb="19">
      <t>ケンコウ</t>
    </rPh>
    <rPh sb="19" eb="21">
      <t>ホケン</t>
    </rPh>
    <rPh sb="21" eb="22">
      <t>ゼイ</t>
    </rPh>
    <rPh sb="22" eb="24">
      <t>ゲンメン</t>
    </rPh>
    <rPh sb="24" eb="26">
      <t>カクニン</t>
    </rPh>
    <rPh sb="26" eb="28">
      <t>カンイ</t>
    </rPh>
    <rPh sb="28" eb="30">
      <t>ハンテイ</t>
    </rPh>
    <rPh sb="30" eb="31">
      <t>ヨウ</t>
    </rPh>
    <phoneticPr fontId="40"/>
  </si>
  <si>
    <r>
      <t>上記１～４以外の収入がある場合に、その令和元年中の所得額（Ｆ）
（収入の種類：</t>
    </r>
    <r>
      <rPr>
        <i/>
        <u/>
        <sz val="10"/>
        <rFont val="メイリオ"/>
        <family val="3"/>
        <charset val="128"/>
      </rPr>
      <t>　　　　　　収入</t>
    </r>
    <r>
      <rPr>
        <sz val="10"/>
        <rFont val="メイリオ"/>
        <family val="3"/>
        <charset val="128"/>
      </rPr>
      <t>）
　　　　　　　　</t>
    </r>
    <rPh sb="13" eb="15">
      <t>バアイ</t>
    </rPh>
    <rPh sb="45" eb="47">
      <t>シュウニュウ</t>
    </rPh>
    <phoneticPr fontId="1"/>
  </si>
  <si>
    <t>減少額</t>
    <rPh sb="0" eb="2">
      <t>ゲンショウ</t>
    </rPh>
    <rPh sb="2" eb="3">
      <t>ガク</t>
    </rPh>
    <phoneticPr fontId="1"/>
  </si>
  <si>
    <t>1.減免対象の判定</t>
    <rPh sb="2" eb="4">
      <t>ゲンメン</t>
    </rPh>
    <rPh sb="4" eb="6">
      <t>タイショウ</t>
    </rPh>
    <rPh sb="7" eb="9">
      <t>ハンテイ</t>
    </rPh>
    <phoneticPr fontId="1"/>
  </si>
  <si>
    <t>【要件１】世帯の主たる生計維持者の事業収入等のいずれかの減少見込額（保険金、損害賠償等により補填されるべき金額を控除した額）が令和元年中の３０％以上であること。</t>
    <rPh sb="1" eb="3">
      <t>ヨウケン</t>
    </rPh>
    <rPh sb="5" eb="7">
      <t>セタイ</t>
    </rPh>
    <rPh sb="8" eb="9">
      <t>シュ</t>
    </rPh>
    <rPh sb="11" eb="13">
      <t>セイケイ</t>
    </rPh>
    <rPh sb="13" eb="15">
      <t>イジ</t>
    </rPh>
    <rPh sb="15" eb="16">
      <t>シャ</t>
    </rPh>
    <rPh sb="17" eb="19">
      <t>ジギョウ</t>
    </rPh>
    <rPh sb="19" eb="21">
      <t>シュウニュウ</t>
    </rPh>
    <rPh sb="21" eb="22">
      <t>トウ</t>
    </rPh>
    <rPh sb="28" eb="30">
      <t>ゲンショウ</t>
    </rPh>
    <rPh sb="30" eb="32">
      <t>ミコミ</t>
    </rPh>
    <rPh sb="32" eb="33">
      <t>ガク</t>
    </rPh>
    <rPh sb="34" eb="37">
      <t>ホケンキン</t>
    </rPh>
    <rPh sb="38" eb="40">
      <t>ソンガイ</t>
    </rPh>
    <rPh sb="40" eb="42">
      <t>バイショウ</t>
    </rPh>
    <rPh sb="42" eb="43">
      <t>トウ</t>
    </rPh>
    <rPh sb="46" eb="48">
      <t>ホテン</t>
    </rPh>
    <rPh sb="53" eb="55">
      <t>キンガク</t>
    </rPh>
    <rPh sb="56" eb="58">
      <t>コウジョ</t>
    </rPh>
    <rPh sb="60" eb="61">
      <t>ガク</t>
    </rPh>
    <rPh sb="63" eb="65">
      <t>レイワ</t>
    </rPh>
    <rPh sb="65" eb="68">
      <t>ガンネンチュウ</t>
    </rPh>
    <rPh sb="72" eb="74">
      <t>イジョウ</t>
    </rPh>
    <phoneticPr fontId="1"/>
  </si>
  <si>
    <t>【要件２】世帯の主たる生計維持者の令和元年中の「合計所得金額」が１，０００万円以下であること。</t>
    <rPh sb="1" eb="3">
      <t>ヨウケン</t>
    </rPh>
    <rPh sb="5" eb="7">
      <t>セタイ</t>
    </rPh>
    <rPh sb="8" eb="9">
      <t>シュ</t>
    </rPh>
    <rPh sb="11" eb="13">
      <t>セイケイ</t>
    </rPh>
    <rPh sb="13" eb="15">
      <t>イジ</t>
    </rPh>
    <rPh sb="15" eb="16">
      <t>シャ</t>
    </rPh>
    <rPh sb="17" eb="19">
      <t>レイワ</t>
    </rPh>
    <rPh sb="19" eb="21">
      <t>ガンネン</t>
    </rPh>
    <rPh sb="21" eb="22">
      <t>チュウ</t>
    </rPh>
    <rPh sb="24" eb="26">
      <t>ゴウケイ</t>
    </rPh>
    <rPh sb="26" eb="28">
      <t>ショトク</t>
    </rPh>
    <rPh sb="28" eb="30">
      <t>キンガク</t>
    </rPh>
    <rPh sb="37" eb="39">
      <t>マンエン</t>
    </rPh>
    <rPh sb="39" eb="41">
      <t>イカ</t>
    </rPh>
    <phoneticPr fontId="1"/>
  </si>
  <si>
    <t>【要件３】　世帯の主たる生計維持者の減収が見込まれる収入に係る所得以外の令和元年中の「合計所得金額」が４００万円以下であること。</t>
    <rPh sb="1" eb="3">
      <t>ヨウケン</t>
    </rPh>
    <rPh sb="18" eb="20">
      <t>ゲンシュウ</t>
    </rPh>
    <rPh sb="21" eb="23">
      <t>ミコ</t>
    </rPh>
    <rPh sb="26" eb="28">
      <t>シュウニュウ</t>
    </rPh>
    <rPh sb="29" eb="30">
      <t>カカ</t>
    </rPh>
    <rPh sb="31" eb="33">
      <t>ショトク</t>
    </rPh>
    <rPh sb="33" eb="35">
      <t>イガイ</t>
    </rPh>
    <rPh sb="36" eb="38">
      <t>レイワ</t>
    </rPh>
    <rPh sb="38" eb="40">
      <t>ガンネン</t>
    </rPh>
    <rPh sb="40" eb="41">
      <t>チュウ</t>
    </rPh>
    <phoneticPr fontId="1"/>
  </si>
  <si>
    <t>令和２年中の
収入額見込み①</t>
    <rPh sb="0" eb="2">
      <t>レイワ</t>
    </rPh>
    <rPh sb="3" eb="4">
      <t>ネン</t>
    </rPh>
    <rPh sb="4" eb="5">
      <t>チュウ</t>
    </rPh>
    <rPh sb="7" eb="9">
      <t>シュウニュウ</t>
    </rPh>
    <rPh sb="9" eb="10">
      <t>ガク</t>
    </rPh>
    <rPh sb="10" eb="12">
      <t>ミコ</t>
    </rPh>
    <phoneticPr fontId="1"/>
  </si>
  <si>
    <t>令和元年中の
収入額②</t>
    <rPh sb="0" eb="2">
      <t>レイワ</t>
    </rPh>
    <rPh sb="2" eb="4">
      <t>ガンネン</t>
    </rPh>
    <rPh sb="4" eb="5">
      <t>チュウ</t>
    </rPh>
    <rPh sb="7" eb="9">
      <t>シュウニュウ</t>
    </rPh>
    <rPh sb="9" eb="10">
      <t>ガク</t>
    </rPh>
    <phoneticPr fontId="1"/>
  </si>
  <si>
    <t>令和元年中の
所得額</t>
    <rPh sb="0" eb="2">
      <t>レイワ</t>
    </rPh>
    <rPh sb="2" eb="4">
      <t>ガンネン</t>
    </rPh>
    <rPh sb="4" eb="5">
      <t>チュウ</t>
    </rPh>
    <rPh sb="7" eb="10">
      <t>ショトクガク</t>
    </rPh>
    <phoneticPr fontId="1"/>
  </si>
  <si>
    <t>保険金、損害賠償等による補てんされるべき金額③</t>
    <phoneticPr fontId="1"/>
  </si>
  <si>
    <t>２.減免額の計算</t>
    <rPh sb="2" eb="4">
      <t>ゲンメン</t>
    </rPh>
    <rPh sb="4" eb="5">
      <t>ガク</t>
    </rPh>
    <rPh sb="6" eb="8">
      <t>ケイサン</t>
    </rPh>
    <phoneticPr fontId="1"/>
  </si>
  <si>
    <t>主たる生計維持者及び国保被保険者全員の「令和元年中の合計所得金額」</t>
    <phoneticPr fontId="1"/>
  </si>
  <si>
    <t>主たる生計維持者の減少が見込まれる収入に係る令和元年の所得額</t>
    <rPh sb="9" eb="11">
      <t>ゲンショウ</t>
    </rPh>
    <rPh sb="12" eb="14">
      <t>ミコ</t>
    </rPh>
    <rPh sb="17" eb="19">
      <t>シュウニュウ</t>
    </rPh>
    <rPh sb="20" eb="21">
      <t>カカ</t>
    </rPh>
    <rPh sb="22" eb="24">
      <t>レイワ</t>
    </rPh>
    <rPh sb="24" eb="26">
      <t>ガンネン</t>
    </rPh>
    <rPh sb="27" eb="29">
      <t>ショトク</t>
    </rPh>
    <rPh sb="29" eb="30">
      <t>ガク</t>
    </rPh>
    <phoneticPr fontId="1"/>
  </si>
  <si>
    <t>E</t>
    <phoneticPr fontId="1"/>
  </si>
  <si>
    <t>事業等の廃止、失業に該当するか</t>
    <phoneticPr fontId="1"/>
  </si>
  <si>
    <t>減額又は免除の割合</t>
    <rPh sb="0" eb="2">
      <t>ゲンガク</t>
    </rPh>
    <rPh sb="2" eb="3">
      <t>マタ</t>
    </rPh>
    <rPh sb="4" eb="6">
      <t>メンジョ</t>
    </rPh>
    <rPh sb="7" eb="9">
      <t>ワリアイ</t>
    </rPh>
    <phoneticPr fontId="1"/>
  </si>
  <si>
    <t>※該当の場合は、減額又は免除の割合が１００％となります。</t>
    <rPh sb="1" eb="3">
      <t>ガイトウ</t>
    </rPh>
    <rPh sb="4" eb="6">
      <t>バアイ</t>
    </rPh>
    <rPh sb="8" eb="10">
      <t>ゲンガク</t>
    </rPh>
    <rPh sb="10" eb="11">
      <t>マタ</t>
    </rPh>
    <rPh sb="12" eb="14">
      <t>メンジョ</t>
    </rPh>
    <rPh sb="15" eb="17">
      <t>ワリアイ</t>
    </rPh>
    <phoneticPr fontId="1"/>
  </si>
  <si>
    <t>減免対象税額×減額又は免除の割合</t>
    <rPh sb="0" eb="2">
      <t>ゲンメン</t>
    </rPh>
    <rPh sb="2" eb="4">
      <t>タイショウ</t>
    </rPh>
    <rPh sb="4" eb="6">
      <t>ゼイガク</t>
    </rPh>
    <phoneticPr fontId="1"/>
  </si>
  <si>
    <t>１００円未満切り捨て</t>
    <rPh sb="3" eb="4">
      <t>エン</t>
    </rPh>
    <rPh sb="4" eb="6">
      <t>ミマン</t>
    </rPh>
    <rPh sb="6" eb="7">
      <t>キ</t>
    </rPh>
    <rPh sb="8" eb="9">
      <t>ス</t>
    </rPh>
    <phoneticPr fontId="1"/>
  </si>
  <si>
    <t>※あくまでも試算額であり、実際の減免額と異なる可能性があります。</t>
    <rPh sb="6" eb="8">
      <t>シサン</t>
    </rPh>
    <rPh sb="8" eb="9">
      <t>ガク</t>
    </rPh>
    <rPh sb="13" eb="15">
      <t>ジッサイ</t>
    </rPh>
    <rPh sb="16" eb="18">
      <t>ゲンメン</t>
    </rPh>
    <rPh sb="18" eb="19">
      <t>ガク</t>
    </rPh>
    <rPh sb="20" eb="21">
      <t>コト</t>
    </rPh>
    <rPh sb="23" eb="26">
      <t>カノウセイ</t>
    </rPh>
    <phoneticPr fontId="1"/>
  </si>
  <si>
    <t>減免額（試算結果）</t>
    <rPh sb="0" eb="2">
      <t>ゲンメン</t>
    </rPh>
    <rPh sb="2" eb="3">
      <t>ガク</t>
    </rPh>
    <rPh sb="4" eb="6">
      <t>シサン</t>
    </rPh>
    <rPh sb="6" eb="8">
      <t>ケッカ</t>
    </rPh>
    <phoneticPr fontId="1"/>
  </si>
  <si>
    <t>非該当</t>
    <phoneticPr fontId="1"/>
  </si>
  <si>
    <t>非該当</t>
    <rPh sb="0" eb="3">
      <t>ヒガイトウ</t>
    </rPh>
    <phoneticPr fontId="1"/>
  </si>
  <si>
    <t>↑選択してください</t>
    <rPh sb="1" eb="3">
      <t>センタク</t>
    </rPh>
    <phoneticPr fontId="1"/>
  </si>
  <si>
    <t>減免申請する税額 ※納税通知書の税額を入力する。</t>
    <rPh sb="0" eb="2">
      <t>ゲンメン</t>
    </rPh>
    <rPh sb="2" eb="4">
      <t>シンセイ</t>
    </rPh>
    <rPh sb="6" eb="7">
      <t>ゼイ</t>
    </rPh>
    <rPh sb="7" eb="8">
      <t>ガク</t>
    </rPh>
    <rPh sb="10" eb="12">
      <t>ノウゼイ</t>
    </rPh>
    <rPh sb="12" eb="15">
      <t>ツウチショ</t>
    </rPh>
    <rPh sb="16" eb="17">
      <t>ゼイ</t>
    </rPh>
    <rPh sb="17" eb="18">
      <t>ガク</t>
    </rPh>
    <rPh sb="19" eb="21">
      <t>ニュウリョク</t>
    </rPh>
    <phoneticPr fontId="1"/>
  </si>
  <si>
    <t>減免対象税額（　減免前税額　×　Ｅ　／　Ｈ　）</t>
    <rPh sb="0" eb="2">
      <t>ゲンメン</t>
    </rPh>
    <rPh sb="2" eb="4">
      <t>タイショウ</t>
    </rPh>
    <rPh sb="4" eb="6">
      <t>ゼイガク</t>
    </rPh>
    <phoneticPr fontId="1"/>
  </si>
  <si>
    <t>　白河市国民健康保険税減免【新型コロナウイルス感染症関連】簡易判定</t>
    <rPh sb="1" eb="4">
      <t>シラカワシ</t>
    </rPh>
    <rPh sb="4" eb="6">
      <t>コクミン</t>
    </rPh>
    <rPh sb="6" eb="8">
      <t>ケンコウ</t>
    </rPh>
    <rPh sb="8" eb="10">
      <t>ホケン</t>
    </rPh>
    <rPh sb="10" eb="11">
      <t>ゼイ</t>
    </rPh>
    <rPh sb="11" eb="13">
      <t>ゲンメン</t>
    </rPh>
    <rPh sb="14" eb="16">
      <t>シンガタ</t>
    </rPh>
    <rPh sb="23" eb="26">
      <t>カンセンショウ</t>
    </rPh>
    <rPh sb="26" eb="28">
      <t>カンレン</t>
    </rPh>
    <rPh sb="29" eb="31">
      <t>カンイ</t>
    </rPh>
    <rPh sb="31" eb="33">
      <t>ハンテイ</t>
    </rPh>
    <phoneticPr fontId="1"/>
  </si>
  <si>
    <t>減免前の税額</t>
    <rPh sb="0" eb="2">
      <t>ゲンメン</t>
    </rPh>
    <rPh sb="2" eb="3">
      <t>マエ</t>
    </rPh>
    <rPh sb="4" eb="5">
      <t>ゼイ</t>
    </rPh>
    <rPh sb="5" eb="6">
      <t>ガク</t>
    </rPh>
    <phoneticPr fontId="1"/>
  </si>
  <si>
    <t>保険証番号</t>
    <rPh sb="0" eb="3">
      <t>ホケンショウ</t>
    </rPh>
    <rPh sb="3" eb="5">
      <t>バンゴウ</t>
    </rPh>
    <phoneticPr fontId="1"/>
  </si>
  <si>
    <t>【減収の状況等】
　</t>
    <rPh sb="1" eb="3">
      <t>ゲンシュウ</t>
    </rPh>
    <rPh sb="4" eb="6">
      <t>ジョウキョウ</t>
    </rPh>
    <rPh sb="6" eb="7">
      <t>トウ</t>
    </rPh>
    <phoneticPr fontId="1"/>
  </si>
  <si>
    <t>３．【減収の状況等】を具体的に記入してください。</t>
    <rPh sb="11" eb="14">
      <t>グタイテキ</t>
    </rPh>
    <rPh sb="15" eb="17">
      <t>キニュウ</t>
    </rPh>
    <phoneticPr fontId="1"/>
  </si>
  <si>
    <t>世帯主氏名</t>
    <rPh sb="0" eb="3">
      <t>セタイヌシ</t>
    </rPh>
    <rPh sb="3" eb="5">
      <t>シメイ</t>
    </rPh>
    <phoneticPr fontId="1"/>
  </si>
  <si>
    <t>２．令和５年１月から申請月の前月までは実績額、申請月から１２月までは見込額を記入してください。</t>
    <rPh sb="2" eb="4">
      <t>レイワ</t>
    </rPh>
    <rPh sb="5" eb="6">
      <t>ネン</t>
    </rPh>
    <rPh sb="7" eb="8">
      <t>ガツ</t>
    </rPh>
    <rPh sb="10" eb="12">
      <t>シンセイ</t>
    </rPh>
    <rPh sb="12" eb="13">
      <t>ツキ</t>
    </rPh>
    <rPh sb="14" eb="16">
      <t>ゼンゲツ</t>
    </rPh>
    <rPh sb="19" eb="22">
      <t>ジッセキガク</t>
    </rPh>
    <rPh sb="23" eb="25">
      <t>シンセイ</t>
    </rPh>
    <rPh sb="25" eb="26">
      <t>ツキ</t>
    </rPh>
    <rPh sb="30" eb="31">
      <t>ガツ</t>
    </rPh>
    <rPh sb="34" eb="36">
      <t>ミコミ</t>
    </rPh>
    <rPh sb="36" eb="37">
      <t>ガク</t>
    </rPh>
    <rPh sb="38" eb="40">
      <t>キニュウ</t>
    </rPh>
    <phoneticPr fontId="1"/>
  </si>
  <si>
    <t>令和５年中の収入等申告書内訳</t>
    <rPh sb="6" eb="8">
      <t>シュウニュウ</t>
    </rPh>
    <rPh sb="8" eb="9">
      <t>トウ</t>
    </rPh>
    <rPh sb="9" eb="11">
      <t>シンコク</t>
    </rPh>
    <rPh sb="11" eb="12">
      <t>ショ</t>
    </rPh>
    <rPh sb="12" eb="14">
      <t>ウチワケ</t>
    </rPh>
    <phoneticPr fontId="1"/>
  </si>
  <si>
    <t>１．令和５年中の収入実績・見込について、収入額の合計額（１月～１２月の計）を記入してください。</t>
    <rPh sb="2" eb="4">
      <t>レイワ</t>
    </rPh>
    <rPh sb="5" eb="6">
      <t>ネン</t>
    </rPh>
    <rPh sb="6" eb="7">
      <t>チュウ</t>
    </rPh>
    <rPh sb="8" eb="10">
      <t>シュウニュウ</t>
    </rPh>
    <rPh sb="10" eb="12">
      <t>ジッセキ</t>
    </rPh>
    <rPh sb="13" eb="15">
      <t>ミコミ</t>
    </rPh>
    <rPh sb="38" eb="40">
      <t>キニュウ</t>
    </rPh>
    <phoneticPr fontId="1"/>
  </si>
  <si>
    <t>収入額（見込額）</t>
    <rPh sb="0" eb="2">
      <t>シュウニュウ</t>
    </rPh>
    <rPh sb="2" eb="3">
      <t>ガク</t>
    </rPh>
    <rPh sb="4" eb="6">
      <t>ミコミ</t>
    </rPh>
    <rPh sb="6" eb="7">
      <t>ガク</t>
    </rPh>
    <phoneticPr fontId="1"/>
  </si>
  <si>
    <t>収入額の合計額（令和５年１月から申請月前月まで）A</t>
    <rPh sb="0" eb="2">
      <t>シュウニュウ</t>
    </rPh>
    <rPh sb="2" eb="3">
      <t>ガク</t>
    </rPh>
    <rPh sb="4" eb="6">
      <t>ゴウケイ</t>
    </rPh>
    <rPh sb="6" eb="7">
      <t>ガク</t>
    </rPh>
    <rPh sb="8" eb="10">
      <t>レイワ</t>
    </rPh>
    <rPh sb="11" eb="12">
      <t>ネン</t>
    </rPh>
    <rPh sb="13" eb="14">
      <t>ガツ</t>
    </rPh>
    <rPh sb="16" eb="18">
      <t>シンセイ</t>
    </rPh>
    <rPh sb="18" eb="19">
      <t>ツキ</t>
    </rPh>
    <rPh sb="19" eb="21">
      <t>ゼンゲツ</t>
    </rPh>
    <phoneticPr fontId="1"/>
  </si>
  <si>
    <t>収入額の合計額（令和５年１月から申請月前月まで）B</t>
    <rPh sb="0" eb="2">
      <t>シュウニュウ</t>
    </rPh>
    <rPh sb="2" eb="3">
      <t>ガク</t>
    </rPh>
    <rPh sb="4" eb="6">
      <t>ゴウケイ</t>
    </rPh>
    <rPh sb="6" eb="7">
      <t>ガク</t>
    </rPh>
    <rPh sb="8" eb="10">
      <t>レイワ</t>
    </rPh>
    <rPh sb="11" eb="12">
      <t>ネン</t>
    </rPh>
    <rPh sb="13" eb="14">
      <t>ガツ</t>
    </rPh>
    <rPh sb="16" eb="18">
      <t>シンセイ</t>
    </rPh>
    <rPh sb="18" eb="19">
      <t>ツキ</t>
    </rPh>
    <rPh sb="19" eb="21">
      <t>ゼンゲツ</t>
    </rPh>
    <phoneticPr fontId="1"/>
  </si>
  <si>
    <t>収入額の合計額（令和５年１月から申請月前月まで）C</t>
    <rPh sb="0" eb="2">
      <t>シュウニュウ</t>
    </rPh>
    <rPh sb="2" eb="3">
      <t>ガク</t>
    </rPh>
    <rPh sb="4" eb="6">
      <t>ゴウケイ</t>
    </rPh>
    <rPh sb="6" eb="7">
      <t>ガク</t>
    </rPh>
    <rPh sb="8" eb="10">
      <t>レイワ</t>
    </rPh>
    <rPh sb="11" eb="12">
      <t>ネン</t>
    </rPh>
    <rPh sb="13" eb="14">
      <t>ガツ</t>
    </rPh>
    <rPh sb="16" eb="18">
      <t>シンセイ</t>
    </rPh>
    <rPh sb="18" eb="19">
      <t>ツキ</t>
    </rPh>
    <rPh sb="19" eb="21">
      <t>ゼンゲツ</t>
    </rPh>
    <phoneticPr fontId="1"/>
  </si>
  <si>
    <t>収入額の合計額（令和５年１月から申請月前月まで）D</t>
    <rPh sb="0" eb="2">
      <t>シュウニュウ</t>
    </rPh>
    <rPh sb="2" eb="3">
      <t>ガク</t>
    </rPh>
    <rPh sb="4" eb="6">
      <t>ゴウケイ</t>
    </rPh>
    <rPh sb="6" eb="7">
      <t>ガク</t>
    </rPh>
    <rPh sb="8" eb="10">
      <t>レイワ</t>
    </rPh>
    <rPh sb="11" eb="12">
      <t>ネン</t>
    </rPh>
    <rPh sb="13" eb="14">
      <t>ガツ</t>
    </rPh>
    <rPh sb="16" eb="18">
      <t>シンセイ</t>
    </rPh>
    <rPh sb="18" eb="19">
      <t>ツキ</t>
    </rPh>
    <rPh sb="19" eb="21">
      <t>ゼンゲツ</t>
    </rPh>
    <phoneticPr fontId="1"/>
  </si>
  <si>
    <t>別紙２</t>
    <rPh sb="0" eb="2">
      <t>ベッシ</t>
    </rPh>
    <phoneticPr fontId="1"/>
  </si>
  <si>
    <t>収入額の合計額 E（A+B+C+D）</t>
    <rPh sb="0" eb="2">
      <t>シュウニュウ</t>
    </rPh>
    <rPh sb="2" eb="3">
      <t>ガク</t>
    </rPh>
    <rPh sb="4" eb="6">
      <t>ゴウケイ</t>
    </rPh>
    <rPh sb="6" eb="7">
      <t>ガク</t>
    </rPh>
    <phoneticPr fontId="1"/>
  </si>
  <si>
    <t>収入見込額の合計額（申請月から１２月まで）a</t>
    <rPh sb="0" eb="2">
      <t>シュウニュウ</t>
    </rPh>
    <rPh sb="6" eb="8">
      <t>ゴウケイ</t>
    </rPh>
    <rPh sb="8" eb="9">
      <t>ガク</t>
    </rPh>
    <rPh sb="10" eb="12">
      <t>シンセイ</t>
    </rPh>
    <rPh sb="12" eb="13">
      <t>ツキ</t>
    </rPh>
    <rPh sb="17" eb="18">
      <t>ガツ</t>
    </rPh>
    <phoneticPr fontId="1"/>
  </si>
  <si>
    <t>収入見込額の合計額（申請月から１２月まで）b</t>
    <rPh sb="0" eb="2">
      <t>シュウニュウ</t>
    </rPh>
    <rPh sb="6" eb="8">
      <t>ゴウケイ</t>
    </rPh>
    <rPh sb="8" eb="9">
      <t>ガク</t>
    </rPh>
    <rPh sb="10" eb="12">
      <t>シンセイ</t>
    </rPh>
    <rPh sb="12" eb="13">
      <t>ツキ</t>
    </rPh>
    <rPh sb="17" eb="18">
      <t>ガツ</t>
    </rPh>
    <phoneticPr fontId="1"/>
  </si>
  <si>
    <t>収入見込額の合計額（申請月から１２月まで）c</t>
    <rPh sb="0" eb="2">
      <t>シュウニュウ</t>
    </rPh>
    <rPh sb="6" eb="8">
      <t>ゴウケイ</t>
    </rPh>
    <rPh sb="8" eb="9">
      <t>ガク</t>
    </rPh>
    <rPh sb="10" eb="12">
      <t>シンセイ</t>
    </rPh>
    <rPh sb="12" eb="13">
      <t>ツキ</t>
    </rPh>
    <rPh sb="17" eb="18">
      <t>ガツ</t>
    </rPh>
    <phoneticPr fontId="1"/>
  </si>
  <si>
    <t>収入見込額の合計額（申請月から１２月まで）d</t>
    <rPh sb="0" eb="2">
      <t>シュウニュウ</t>
    </rPh>
    <rPh sb="6" eb="8">
      <t>ゴウケイ</t>
    </rPh>
    <rPh sb="8" eb="9">
      <t>ガク</t>
    </rPh>
    <rPh sb="10" eb="12">
      <t>シンセイ</t>
    </rPh>
    <rPh sb="12" eb="13">
      <t>ツキ</t>
    </rPh>
    <rPh sb="17" eb="18">
      <t>ガツ</t>
    </rPh>
    <phoneticPr fontId="1"/>
  </si>
  <si>
    <t>収入見込額の合計額 F（a+b+c+d）</t>
    <rPh sb="0" eb="2">
      <t>シュウニュウ</t>
    </rPh>
    <rPh sb="6" eb="8">
      <t>ゴウケイ</t>
    </rPh>
    <rPh sb="8" eb="9">
      <t>ガク</t>
    </rPh>
    <phoneticPr fontId="1"/>
  </si>
  <si>
    <t>年間収入見込額 G（E＋F）</t>
    <rPh sb="0" eb="2">
      <t>ネンカン</t>
    </rPh>
    <rPh sb="2" eb="4">
      <t>シュウニュウ</t>
    </rPh>
    <phoneticPr fontId="1"/>
  </si>
  <si>
    <t>年金収入</t>
    <rPh sb="0" eb="2">
      <t>ネンキン</t>
    </rPh>
    <rPh sb="2" eb="4">
      <t>シュウニュウ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</si>
</sst>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quot;円&quot;"/>
    <numFmt numFmtId="177" formatCode="#,##0&quot;円&quot;"/>
    <numFmt numFmtId="178" formatCode="\(0.0%\)"/>
    <numFmt numFmtId="179" formatCode="#,##0&quot;円&quot;&quot;以&quot;&quot;下&quot;"/>
  </numFmts>
  <fonts count="58" x14ac:knownFonts="1">
    <font>
      <sz val="11"/>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b/>
      <sz val="1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sz val="9"/>
      <name val="ＭＳ Ｐゴシック"/>
      <family val="3"/>
      <charset val="128"/>
    </font>
    <font>
      <b/>
      <u/>
      <sz val="11"/>
      <name val="ＭＳ Ｐゴシック"/>
      <family val="3"/>
      <charset val="128"/>
    </font>
    <font>
      <sz val="8"/>
      <name val="ＭＳ Ｐゴシック"/>
      <family val="3"/>
      <charset val="128"/>
    </font>
    <font>
      <sz val="10"/>
      <color rgb="FFFF0000"/>
      <name val="ＭＳ Ｐゴシック"/>
      <family val="3"/>
      <charset val="128"/>
    </font>
    <font>
      <u/>
      <sz val="9"/>
      <name val="ＭＳ Ｐゴシック"/>
      <family val="3"/>
      <charset val="128"/>
    </font>
    <font>
      <u/>
      <sz val="8"/>
      <name val="ＭＳ Ｐゴシック"/>
      <family val="3"/>
      <charset val="128"/>
    </font>
    <font>
      <b/>
      <u/>
      <sz val="9"/>
      <name val="ＭＳ Ｐゴシック"/>
      <family val="3"/>
      <charset val="128"/>
    </font>
    <font>
      <b/>
      <sz val="8"/>
      <name val="ＭＳ Ｐゴシック"/>
      <family val="3"/>
      <charset val="128"/>
    </font>
    <font>
      <sz val="8"/>
      <color rgb="FFFF0000"/>
      <name val="ＭＳ Ｐゴシック"/>
      <family val="3"/>
      <charset val="128"/>
    </font>
    <font>
      <b/>
      <sz val="9"/>
      <color indexed="81"/>
      <name val="ＭＳ Ｐゴシック"/>
      <family val="3"/>
      <charset val="128"/>
    </font>
    <font>
      <sz val="11"/>
      <name val="メイリオ"/>
      <family val="3"/>
      <charset val="128"/>
    </font>
    <font>
      <sz val="12"/>
      <name val="メイリオ"/>
      <family val="3"/>
      <charset val="128"/>
    </font>
    <font>
      <b/>
      <sz val="11"/>
      <name val="メイリオ"/>
      <family val="3"/>
      <charset val="128"/>
    </font>
    <font>
      <b/>
      <sz val="11"/>
      <color rgb="FFFF0000"/>
      <name val="メイリオ"/>
      <family val="3"/>
      <charset val="128"/>
    </font>
    <font>
      <sz val="11"/>
      <color rgb="FFFF0000"/>
      <name val="メイリオ"/>
      <family val="3"/>
      <charset val="128"/>
    </font>
    <font>
      <sz val="8"/>
      <name val="メイリオ"/>
      <family val="3"/>
      <charset val="128"/>
    </font>
    <font>
      <sz val="9"/>
      <name val="メイリオ"/>
      <family val="3"/>
      <charset val="128"/>
    </font>
    <font>
      <b/>
      <u/>
      <sz val="9"/>
      <name val="メイリオ"/>
      <family val="3"/>
      <charset val="128"/>
    </font>
    <font>
      <b/>
      <sz val="8"/>
      <name val="メイリオ"/>
      <family val="3"/>
      <charset val="128"/>
    </font>
    <font>
      <sz val="18"/>
      <name val="メイリオ"/>
      <family val="3"/>
      <charset val="128"/>
    </font>
    <font>
      <sz val="10"/>
      <name val="メイリオ"/>
      <family val="3"/>
      <charset val="128"/>
    </font>
    <font>
      <sz val="10"/>
      <color rgb="FFFF0000"/>
      <name val="メイリオ"/>
      <family val="3"/>
      <charset val="128"/>
    </font>
    <font>
      <sz val="8"/>
      <color rgb="FFFF0000"/>
      <name val="メイリオ"/>
      <family val="3"/>
      <charset val="128"/>
    </font>
    <font>
      <sz val="6"/>
      <name val="メイリオ"/>
      <family val="3"/>
      <charset val="128"/>
    </font>
    <font>
      <u/>
      <sz val="9"/>
      <name val="メイリオ"/>
      <family val="3"/>
      <charset val="128"/>
    </font>
    <font>
      <sz val="9"/>
      <color rgb="FFFF0000"/>
      <name val="メイリオ"/>
      <family val="3"/>
      <charset val="128"/>
    </font>
    <font>
      <u/>
      <sz val="11"/>
      <name val="ＭＳ Ｐゴシック"/>
      <family val="3"/>
      <charset val="128"/>
    </font>
    <font>
      <b/>
      <sz val="10"/>
      <name val="メイリオ"/>
      <family val="3"/>
      <charset val="128"/>
    </font>
    <font>
      <i/>
      <u/>
      <sz val="10"/>
      <name val="メイリオ"/>
      <family val="3"/>
      <charset val="128"/>
    </font>
    <font>
      <sz val="11"/>
      <color theme="1"/>
      <name val="ＭＳ Ｐゴシック"/>
      <family val="2"/>
      <scheme val="minor"/>
    </font>
    <font>
      <b/>
      <sz val="18"/>
      <color theme="1"/>
      <name val="ＭＳ Ｐゴシック"/>
      <family val="3"/>
      <charset val="128"/>
      <scheme val="minor"/>
    </font>
    <font>
      <sz val="6"/>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0"/>
      <color theme="1"/>
      <name val="ＭＳ Ｐゴシック"/>
      <family val="2"/>
      <scheme val="minor"/>
    </font>
    <font>
      <sz val="14"/>
      <color theme="1"/>
      <name val="ＭＳ Ｐゴシック"/>
      <family val="2"/>
      <scheme val="minor"/>
    </font>
    <font>
      <sz val="12"/>
      <color theme="1"/>
      <name val="ＭＳ Ｐゴシック"/>
      <family val="2"/>
      <scheme val="minor"/>
    </font>
    <font>
      <b/>
      <sz val="16"/>
      <color theme="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2"/>
      <name val="メイリオ"/>
      <family val="3"/>
      <charset val="128"/>
    </font>
    <font>
      <b/>
      <sz val="16"/>
      <color rgb="FFFF0000"/>
      <name val="メイリオ"/>
      <family val="3"/>
      <charset val="128"/>
    </font>
    <font>
      <b/>
      <u/>
      <sz val="11"/>
      <name val="メイリオ"/>
      <family val="3"/>
      <charset val="128"/>
    </font>
    <font>
      <b/>
      <u/>
      <sz val="11"/>
      <color rgb="FFFF0000"/>
      <name val="メイリオ"/>
      <family val="3"/>
      <charset val="128"/>
    </font>
    <font>
      <sz val="16"/>
      <name val="メイリオ"/>
      <family val="3"/>
      <charset val="128"/>
    </font>
    <font>
      <sz val="11"/>
      <color rgb="FFFF0000"/>
      <name val="HGP創英角ﾎﾟｯﾌﾟ体"/>
      <family val="3"/>
      <charset val="128"/>
    </font>
    <font>
      <sz val="9"/>
      <color rgb="FFFF0000"/>
      <name val="HGP創英角ﾎﾟｯﾌﾟ体"/>
      <family val="3"/>
      <charset val="128"/>
    </font>
    <font>
      <sz val="10"/>
      <color rgb="FFFF0000"/>
      <name val="HGP創英角ﾎﾟｯﾌﾟ体"/>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BFBFB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top style="thin">
        <color auto="1"/>
      </top>
      <bottom/>
      <diagonal/>
    </border>
    <border>
      <left/>
      <right style="thin">
        <color auto="1"/>
      </right>
      <top style="thin">
        <color auto="1"/>
      </top>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right/>
      <top style="medium">
        <color auto="1"/>
      </top>
      <bottom style="medium">
        <color indexed="64"/>
      </bottom>
      <diagonal/>
    </border>
    <border>
      <left/>
      <right/>
      <top/>
      <bottom style="slantDashDot">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38" fontId="7" fillId="0" borderId="0" applyFont="0" applyFill="0" applyBorder="0" applyAlignment="0" applyProtection="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cellStyleXfs>
  <cellXfs count="643">
    <xf numFmtId="0" fontId="0" fillId="0" borderId="0" xfId="0"/>
    <xf numFmtId="0" fontId="0" fillId="0" borderId="15"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5" xfId="0" applyBorder="1" applyAlignment="1">
      <alignment horizontal="center" vertical="center" wrapText="1"/>
    </xf>
    <xf numFmtId="0" fontId="0" fillId="0" borderId="5" xfId="0" applyBorder="1" applyAlignment="1">
      <alignment vertical="center"/>
    </xf>
    <xf numFmtId="0" fontId="0" fillId="0" borderId="4" xfId="0" applyBorder="1" applyAlignment="1">
      <alignment horizontal="center" vertical="center" wrapText="1"/>
    </xf>
    <xf numFmtId="0" fontId="0" fillId="0" borderId="4" xfId="0" applyBorder="1" applyAlignment="1">
      <alignment vertical="center"/>
    </xf>
    <xf numFmtId="0" fontId="0" fillId="0" borderId="1" xfId="0" applyBorder="1" applyAlignment="1">
      <alignment horizontal="distributed"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19" xfId="0" applyBorder="1" applyAlignment="1">
      <alignment horizontal="center" vertical="center"/>
    </xf>
    <xf numFmtId="0" fontId="0" fillId="0" borderId="1" xfId="0" applyBorder="1"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right"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distributed" vertical="center" wrapText="1"/>
    </xf>
    <xf numFmtId="0" fontId="0" fillId="0" borderId="6" xfId="0" applyBorder="1" applyAlignment="1">
      <alignment vertical="center"/>
    </xf>
    <xf numFmtId="0" fontId="5" fillId="0" borderId="0" xfId="0" applyFont="1" applyAlignment="1">
      <alignment horizontal="left" vertical="center"/>
    </xf>
    <xf numFmtId="0" fontId="0" fillId="0" borderId="5" xfId="0" applyBorder="1" applyAlignment="1">
      <alignment horizontal="left" vertical="center"/>
    </xf>
    <xf numFmtId="0" fontId="5" fillId="0" borderId="0" xfId="0" applyFont="1" applyAlignment="1">
      <alignment horizontal="center" vertical="center"/>
    </xf>
    <xf numFmtId="0" fontId="0" fillId="0" borderId="2" xfId="0"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left" vertical="center"/>
    </xf>
    <xf numFmtId="0" fontId="2" fillId="0" borderId="15" xfId="0" applyFont="1" applyBorder="1" applyAlignment="1">
      <alignment horizontal="center" vertical="center"/>
    </xf>
    <xf numFmtId="0" fontId="0" fillId="0" borderId="15" xfId="0" applyBorder="1" applyAlignment="1">
      <alignment horizontal="center" vertical="center" shrinkToFit="1"/>
    </xf>
    <xf numFmtId="0" fontId="11" fillId="0" borderId="0" xfId="0" applyFont="1" applyAlignment="1">
      <alignment horizontal="left" vertical="center" wrapText="1"/>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7" xfId="0" applyFill="1" applyBorder="1" applyAlignment="1">
      <alignment horizontal="center" vertical="center"/>
    </xf>
    <xf numFmtId="0" fontId="0" fillId="0" borderId="17" xfId="0" applyFill="1" applyBorder="1" applyAlignment="1">
      <alignment vertical="center"/>
    </xf>
    <xf numFmtId="0" fontId="0" fillId="0" borderId="10" xfId="0" applyFill="1" applyBorder="1" applyAlignment="1">
      <alignment horizontal="center" vertical="center"/>
    </xf>
    <xf numFmtId="0" fontId="0" fillId="0" borderId="22" xfId="0" applyFill="1" applyBorder="1" applyAlignment="1">
      <alignment horizontal="center" vertical="center"/>
    </xf>
    <xf numFmtId="0" fontId="0" fillId="0" borderId="19" xfId="0"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3" xfId="0" applyFill="1" applyBorder="1" applyAlignment="1">
      <alignmen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vertical="center"/>
    </xf>
    <xf numFmtId="38" fontId="0" fillId="0" borderId="0" xfId="1" applyFont="1" applyBorder="1" applyAlignment="1">
      <alignment horizontal="center" vertical="center"/>
    </xf>
    <xf numFmtId="0" fontId="0" fillId="2" borderId="1" xfId="0" applyFill="1" applyBorder="1" applyAlignment="1">
      <alignment horizontal="center" vertical="center"/>
    </xf>
    <xf numFmtId="0" fontId="9" fillId="0" borderId="5" xfId="0" applyFont="1" applyBorder="1" applyAlignment="1">
      <alignment horizontal="left" vertical="center" wrapText="1"/>
    </xf>
    <xf numFmtId="0" fontId="0" fillId="0" borderId="22" xfId="0" applyBorder="1" applyAlignment="1">
      <alignment horizontal="center" vertical="center"/>
    </xf>
    <xf numFmtId="0" fontId="0" fillId="3" borderId="1" xfId="0" applyFill="1" applyBorder="1" applyAlignment="1">
      <alignment horizontal="center" vertical="center"/>
    </xf>
    <xf numFmtId="0" fontId="0" fillId="0" borderId="1" xfId="0" applyFont="1" applyBorder="1" applyAlignment="1">
      <alignment vertical="center" shrinkToFit="1"/>
    </xf>
    <xf numFmtId="0" fontId="0" fillId="0" borderId="0" xfId="0" applyFont="1" applyAlignment="1">
      <alignment horizontal="center" vertical="center" shrinkToFit="1"/>
    </xf>
    <xf numFmtId="0" fontId="9" fillId="0" borderId="0" xfId="0" applyFont="1" applyBorder="1" applyAlignment="1">
      <alignment vertical="center" wrapText="1"/>
    </xf>
    <xf numFmtId="0" fontId="9"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horizontal="right" vertical="center"/>
    </xf>
    <xf numFmtId="0" fontId="6" fillId="0" borderId="4" xfId="0" applyFont="1" applyBorder="1" applyAlignment="1">
      <alignment horizontal="center" vertical="center"/>
    </xf>
    <xf numFmtId="38" fontId="8" fillId="0" borderId="4" xfId="1" applyFont="1" applyBorder="1" applyAlignment="1">
      <alignment vertical="center"/>
    </xf>
    <xf numFmtId="38" fontId="8" fillId="0" borderId="15" xfId="1" applyFont="1" applyBorder="1" applyAlignment="1">
      <alignment vertical="center"/>
    </xf>
    <xf numFmtId="0" fontId="11" fillId="0" borderId="1" xfId="0" applyFont="1" applyBorder="1" applyAlignment="1">
      <alignment horizontal="left" vertical="center" wrapText="1"/>
    </xf>
    <xf numFmtId="38" fontId="8" fillId="0" borderId="10" xfId="1" applyFont="1" applyFill="1" applyBorder="1" applyAlignment="1">
      <alignment vertical="center"/>
    </xf>
    <xf numFmtId="38" fontId="8" fillId="0" borderId="19" xfId="0" applyNumberFormat="1" applyFont="1" applyFill="1" applyBorder="1" applyAlignment="1">
      <alignment vertical="center"/>
    </xf>
    <xf numFmtId="0" fontId="0" fillId="0" borderId="23" xfId="0" applyFont="1" applyBorder="1" applyAlignment="1">
      <alignment horizontal="center" vertical="center"/>
    </xf>
    <xf numFmtId="0" fontId="8" fillId="0" borderId="17"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38" fontId="8" fillId="0" borderId="19" xfId="1" applyFont="1" applyBorder="1" applyAlignment="1">
      <alignment vertical="center"/>
    </xf>
    <xf numFmtId="0" fontId="0" fillId="0" borderId="4" xfId="0" applyBorder="1" applyAlignment="1">
      <alignment horizontal="right" vertical="center"/>
    </xf>
    <xf numFmtId="0" fontId="0" fillId="0" borderId="0" xfId="0" applyAlignment="1">
      <alignment horizontal="center" vertical="center"/>
    </xf>
    <xf numFmtId="0" fontId="4"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vertical="center"/>
    </xf>
    <xf numFmtId="0" fontId="19" fillId="0" borderId="3" xfId="0" applyFont="1" applyBorder="1" applyAlignment="1">
      <alignment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38" fontId="23" fillId="0" borderId="4" xfId="1" applyFont="1" applyBorder="1" applyAlignment="1">
      <alignment vertical="center"/>
    </xf>
    <xf numFmtId="0" fontId="19" fillId="0" borderId="5" xfId="0" applyFont="1" applyBorder="1" applyAlignment="1">
      <alignment horizontal="center" vertical="center"/>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19" fillId="0" borderId="8" xfId="0" applyFont="1" applyBorder="1" applyAlignment="1">
      <alignment vertical="center"/>
    </xf>
    <xf numFmtId="0" fontId="19" fillId="0" borderId="9" xfId="0" applyFont="1" applyFill="1" applyBorder="1" applyAlignment="1">
      <alignment vertical="center"/>
    </xf>
    <xf numFmtId="0" fontId="19" fillId="0" borderId="11" xfId="0" applyFont="1" applyFill="1" applyBorder="1" applyAlignment="1">
      <alignment horizontal="center" vertical="center"/>
    </xf>
    <xf numFmtId="0" fontId="19" fillId="0" borderId="10" xfId="0" applyFont="1" applyFill="1" applyBorder="1" applyAlignment="1">
      <alignment vertical="center"/>
    </xf>
    <xf numFmtId="0" fontId="19" fillId="0" borderId="11" xfId="0" applyFont="1" applyBorder="1" applyAlignment="1">
      <alignment horizontal="center" vertical="center"/>
    </xf>
    <xf numFmtId="0" fontId="19" fillId="0" borderId="1" xfId="0" applyFont="1" applyFill="1" applyBorder="1" applyAlignment="1">
      <alignment horizontal="center" vertical="center"/>
    </xf>
    <xf numFmtId="0" fontId="19" fillId="0" borderId="17" xfId="0" applyFont="1" applyFill="1" applyBorder="1" applyAlignment="1">
      <alignment horizontal="center" vertical="center"/>
    </xf>
    <xf numFmtId="0" fontId="23" fillId="0" borderId="17" xfId="0" applyFont="1" applyFill="1" applyBorder="1" applyAlignment="1">
      <alignment vertical="center"/>
    </xf>
    <xf numFmtId="0" fontId="19" fillId="0" borderId="18" xfId="0" applyFont="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Alignment="1">
      <alignment horizontal="left" vertical="center"/>
    </xf>
    <xf numFmtId="0" fontId="19" fillId="0" borderId="0" xfId="0" applyFont="1" applyBorder="1" applyAlignment="1">
      <alignment vertical="center"/>
    </xf>
    <xf numFmtId="0" fontId="23" fillId="0" borderId="1" xfId="0"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left" vertical="center"/>
    </xf>
    <xf numFmtId="0" fontId="19" fillId="0" borderId="0" xfId="0" applyFont="1" applyBorder="1" applyAlignment="1">
      <alignment horizontal="left" vertical="center"/>
    </xf>
    <xf numFmtId="0" fontId="21" fillId="0" borderId="0" xfId="0" applyFont="1" applyAlignment="1">
      <alignment horizontal="left" vertical="center"/>
    </xf>
    <xf numFmtId="0" fontId="19" fillId="0" borderId="1" xfId="0" applyFont="1" applyBorder="1" applyAlignment="1">
      <alignment horizontal="left" vertical="center"/>
    </xf>
    <xf numFmtId="0" fontId="19" fillId="0" borderId="5" xfId="0" applyFont="1" applyBorder="1" applyAlignment="1">
      <alignment vertical="center"/>
    </xf>
    <xf numFmtId="0" fontId="19" fillId="0" borderId="21" xfId="0" applyFont="1" applyBorder="1" applyAlignment="1">
      <alignment horizontal="center" vertical="center"/>
    </xf>
    <xf numFmtId="0" fontId="19" fillId="0" borderId="20" xfId="0" applyFont="1" applyBorder="1" applyAlignment="1">
      <alignment vertical="center"/>
    </xf>
    <xf numFmtId="0" fontId="19" fillId="0" borderId="20" xfId="0" applyFont="1" applyBorder="1" applyAlignment="1">
      <alignment horizontal="center" vertical="center"/>
    </xf>
    <xf numFmtId="0" fontId="19" fillId="0" borderId="5" xfId="0" applyFont="1" applyBorder="1" applyAlignment="1">
      <alignment horizontal="left" vertical="center"/>
    </xf>
    <xf numFmtId="0" fontId="21" fillId="0" borderId="0" xfId="0" applyFont="1" applyAlignment="1">
      <alignment horizontal="center" vertical="center"/>
    </xf>
    <xf numFmtId="0" fontId="25" fillId="0" borderId="0" xfId="0" applyFont="1" applyBorder="1" applyAlignment="1">
      <alignment vertical="center" wrapText="1"/>
    </xf>
    <xf numFmtId="0" fontId="25" fillId="0" borderId="10" xfId="0" applyFont="1" applyBorder="1" applyAlignment="1">
      <alignment vertical="center" wrapText="1"/>
    </xf>
    <xf numFmtId="0" fontId="24" fillId="0" borderId="0" xfId="0" applyFont="1" applyAlignment="1">
      <alignment horizontal="left" vertical="center" wrapText="1"/>
    </xf>
    <xf numFmtId="0" fontId="29" fillId="0" borderId="0" xfId="0" applyFont="1" applyAlignment="1">
      <alignment horizontal="left" vertical="center"/>
    </xf>
    <xf numFmtId="0" fontId="24" fillId="0" borderId="0" xfId="0" applyFont="1" applyBorder="1" applyAlignment="1">
      <alignment horizontal="left" vertical="center" wrapText="1"/>
    </xf>
    <xf numFmtId="0" fontId="25" fillId="0" borderId="0" xfId="0" applyFont="1" applyBorder="1" applyAlignment="1">
      <alignment horizontal="right" vertical="center" wrapText="1"/>
    </xf>
    <xf numFmtId="0" fontId="19" fillId="0" borderId="10" xfId="0" applyFont="1" applyBorder="1" applyAlignment="1">
      <alignment vertical="center"/>
    </xf>
    <xf numFmtId="0" fontId="19" fillId="0" borderId="0" xfId="0" applyFont="1" applyAlignment="1">
      <alignment horizontal="center" vertical="center" shrinkToFit="1"/>
    </xf>
    <xf numFmtId="0" fontId="19" fillId="3" borderId="1" xfId="0" applyFont="1" applyFill="1" applyBorder="1" applyAlignment="1">
      <alignment horizontal="center" vertical="center"/>
    </xf>
    <xf numFmtId="38" fontId="23" fillId="0" borderId="3" xfId="1" applyFont="1" applyBorder="1" applyAlignment="1">
      <alignment horizontal="center" vertical="center"/>
    </xf>
    <xf numFmtId="38" fontId="23" fillId="0" borderId="6" xfId="1" applyFont="1" applyBorder="1" applyAlignment="1">
      <alignment horizontal="center" vertical="center"/>
    </xf>
    <xf numFmtId="0" fontId="23" fillId="0" borderId="10" xfId="0" applyFont="1" applyBorder="1" applyAlignment="1">
      <alignment horizontal="left" vertical="top"/>
    </xf>
    <xf numFmtId="0" fontId="19" fillId="0" borderId="10" xfId="0" applyFont="1" applyBorder="1" applyAlignment="1">
      <alignment horizontal="left" vertical="top" wrapText="1"/>
    </xf>
    <xf numFmtId="0" fontId="19" fillId="0" borderId="10" xfId="0" applyFont="1" applyBorder="1" applyAlignment="1">
      <alignment horizontal="left" vertical="top"/>
    </xf>
    <xf numFmtId="0" fontId="19" fillId="0" borderId="4" xfId="0" applyFont="1" applyBorder="1" applyAlignment="1">
      <alignment horizontal="left" vertical="top"/>
    </xf>
    <xf numFmtId="0" fontId="19" fillId="0" borderId="10" xfId="0" applyFont="1" applyBorder="1" applyAlignment="1">
      <alignment horizontal="right" vertical="center"/>
    </xf>
    <xf numFmtId="0" fontId="0" fillId="0" borderId="0" xfId="0" applyAlignment="1">
      <alignment vertical="center" wrapText="1"/>
    </xf>
    <xf numFmtId="0" fontId="19" fillId="0" borderId="4" xfId="0" applyFont="1" applyBorder="1" applyAlignment="1">
      <alignment horizontal="center" vertical="center"/>
    </xf>
    <xf numFmtId="0" fontId="25" fillId="0" borderId="5" xfId="0" applyFont="1" applyBorder="1" applyAlignment="1">
      <alignment horizontal="right" vertical="center" wrapText="1"/>
    </xf>
    <xf numFmtId="0" fontId="19" fillId="2" borderId="1" xfId="0" applyFont="1" applyFill="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23" fillId="0" borderId="4" xfId="0" applyFont="1" applyBorder="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shrinkToFit="1"/>
    </xf>
    <xf numFmtId="0" fontId="19" fillId="0" borderId="0" xfId="0" applyFont="1" applyAlignment="1">
      <alignment horizontal="right" vertical="center"/>
    </xf>
    <xf numFmtId="0" fontId="19" fillId="0" borderId="0" xfId="0" applyFont="1" applyBorder="1" applyAlignment="1">
      <alignment horizontal="center" vertical="center"/>
    </xf>
    <xf numFmtId="38" fontId="19" fillId="0" borderId="0" xfId="1" applyFont="1" applyBorder="1" applyAlignment="1">
      <alignment horizontal="center" vertical="center"/>
    </xf>
    <xf numFmtId="0" fontId="19" fillId="0" borderId="10"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shrinkToFit="1"/>
    </xf>
    <xf numFmtId="0" fontId="19" fillId="0" borderId="10" xfId="0" applyFont="1" applyBorder="1" applyAlignment="1">
      <alignment horizontal="center" vertical="center"/>
    </xf>
    <xf numFmtId="0" fontId="19" fillId="0" borderId="0" xfId="0" applyFont="1" applyAlignment="1">
      <alignment horizontal="left" vertical="center"/>
    </xf>
    <xf numFmtId="0" fontId="25" fillId="0" borderId="12" xfId="0" applyFont="1" applyBorder="1" applyAlignment="1">
      <alignment horizontal="center" vertical="center"/>
    </xf>
    <xf numFmtId="0" fontId="29" fillId="0" borderId="1" xfId="0" applyFont="1" applyBorder="1" applyAlignment="1">
      <alignment horizontal="center" vertical="center" wrapText="1"/>
    </xf>
    <xf numFmtId="0" fontId="19" fillId="0" borderId="4" xfId="0" applyFont="1" applyBorder="1" applyAlignment="1">
      <alignment horizontal="right" vertical="center" shrinkToFit="1"/>
    </xf>
    <xf numFmtId="38" fontId="19" fillId="0" borderId="0" xfId="0" applyNumberFormat="1" applyFont="1" applyAlignment="1">
      <alignment horizontal="center" vertical="center"/>
    </xf>
    <xf numFmtId="177" fontId="24" fillId="0" borderId="2" xfId="1" applyNumberFormat="1" applyFont="1" applyBorder="1" applyAlignment="1">
      <alignment horizontal="center" vertical="center" wrapText="1"/>
    </xf>
    <xf numFmtId="0" fontId="19" fillId="0" borderId="5" xfId="0" applyFont="1" applyBorder="1" applyAlignment="1">
      <alignment horizontal="right" vertical="center"/>
    </xf>
    <xf numFmtId="38" fontId="23" fillId="0" borderId="3" xfId="1" applyFont="1" applyBorder="1" applyAlignment="1">
      <alignment vertical="center"/>
    </xf>
    <xf numFmtId="38" fontId="23" fillId="0" borderId="6" xfId="1" applyFont="1" applyBorder="1" applyAlignment="1">
      <alignment vertical="center"/>
    </xf>
    <xf numFmtId="0" fontId="19" fillId="0" borderId="16" xfId="0" applyFont="1" applyBorder="1" applyAlignment="1">
      <alignment horizontal="right" vertical="center"/>
    </xf>
    <xf numFmtId="0" fontId="19" fillId="0" borderId="9" xfId="0" applyFont="1" applyBorder="1" applyAlignment="1">
      <alignment vertical="center" shrinkToFit="1"/>
    </xf>
    <xf numFmtId="0" fontId="32" fillId="0" borderId="7" xfId="0" applyFont="1" applyBorder="1" applyAlignment="1">
      <alignment vertical="center"/>
    </xf>
    <xf numFmtId="0" fontId="32" fillId="0" borderId="0" xfId="0" applyFont="1" applyBorder="1" applyAlignment="1">
      <alignment vertical="center"/>
    </xf>
    <xf numFmtId="0" fontId="19" fillId="0" borderId="8" xfId="0" applyFont="1" applyBorder="1" applyAlignment="1">
      <alignment horizontal="left" vertical="center"/>
    </xf>
    <xf numFmtId="0" fontId="25" fillId="0" borderId="4" xfId="0" applyFont="1" applyBorder="1" applyAlignment="1">
      <alignment vertical="center" wrapText="1"/>
    </xf>
    <xf numFmtId="0" fontId="25" fillId="0" borderId="11" xfId="0" applyFont="1" applyBorder="1" applyAlignment="1">
      <alignment horizontal="right" vertical="center" wrapText="1"/>
    </xf>
    <xf numFmtId="0" fontId="25" fillId="0" borderId="10" xfId="0" applyFont="1" applyBorder="1" applyAlignment="1">
      <alignment vertical="top" wrapText="1"/>
    </xf>
    <xf numFmtId="0" fontId="29" fillId="0" borderId="1" xfId="0" applyFont="1" applyFill="1" applyBorder="1" applyAlignment="1">
      <alignment horizontal="center" vertical="center" wrapText="1"/>
    </xf>
    <xf numFmtId="0" fontId="29" fillId="0" borderId="0" xfId="0" applyFont="1" applyAlignment="1">
      <alignment vertical="center"/>
    </xf>
    <xf numFmtId="177" fontId="31" fillId="0" borderId="2" xfId="1" applyNumberFormat="1" applyFont="1" applyBorder="1" applyAlignment="1">
      <alignment horizontal="center" vertical="center" wrapText="1"/>
    </xf>
    <xf numFmtId="178" fontId="34" fillId="0" borderId="12" xfId="0" applyNumberFormat="1" applyFont="1" applyBorder="1" applyAlignment="1">
      <alignment horizontal="center" vertical="center"/>
    </xf>
    <xf numFmtId="38" fontId="23" fillId="0" borderId="10" xfId="1" applyFont="1" applyFill="1" applyBorder="1" applyAlignment="1">
      <alignment vertical="center" shrinkToFit="1"/>
    </xf>
    <xf numFmtId="38" fontId="30" fillId="0" borderId="10" xfId="1" applyFont="1" applyFill="1" applyBorder="1" applyAlignment="1">
      <alignment vertical="center"/>
    </xf>
    <xf numFmtId="38" fontId="30" fillId="0" borderId="10" xfId="1" applyFont="1" applyFill="1" applyBorder="1" applyAlignment="1">
      <alignment vertical="center" shrinkToFit="1"/>
    </xf>
    <xf numFmtId="38" fontId="23" fillId="0" borderId="10" xfId="0" applyNumberFormat="1" applyFont="1" applyBorder="1" applyAlignment="1">
      <alignment vertical="center"/>
    </xf>
    <xf numFmtId="38" fontId="23" fillId="0" borderId="19" xfId="0" applyNumberFormat="1" applyFont="1" applyFill="1" applyBorder="1" applyAlignment="1">
      <alignment vertical="center" shrinkToFit="1"/>
    </xf>
    <xf numFmtId="38" fontId="30" fillId="0" borderId="19" xfId="0" applyNumberFormat="1" applyFont="1" applyFill="1" applyBorder="1" applyAlignment="1">
      <alignment vertical="center" shrinkToFit="1"/>
    </xf>
    <xf numFmtId="0" fontId="23" fillId="0" borderId="5" xfId="0" applyFont="1" applyBorder="1" applyAlignment="1">
      <alignment horizontal="right" vertical="center"/>
    </xf>
    <xf numFmtId="0" fontId="23" fillId="0" borderId="22" xfId="0" applyFont="1" applyFill="1" applyBorder="1" applyAlignment="1">
      <alignment horizontal="left" vertical="center"/>
    </xf>
    <xf numFmtId="0" fontId="23" fillId="0" borderId="19" xfId="0" applyFont="1" applyBorder="1" applyAlignment="1">
      <alignment vertical="center"/>
    </xf>
    <xf numFmtId="0" fontId="23" fillId="0" borderId="19" xfId="0" applyFont="1" applyBorder="1" applyAlignment="1">
      <alignment horizontal="center" vertical="center"/>
    </xf>
    <xf numFmtId="0" fontId="23" fillId="0" borderId="23" xfId="0" applyFont="1" applyBorder="1" applyAlignment="1">
      <alignment horizontal="right" vertical="center"/>
    </xf>
    <xf numFmtId="38" fontId="0" fillId="0" borderId="0" xfId="2" applyFont="1" applyAlignment="1">
      <alignment vertical="center"/>
    </xf>
    <xf numFmtId="38" fontId="39" fillId="0" borderId="0" xfId="2" applyFont="1" applyBorder="1" applyAlignment="1">
      <alignment horizontal="center" vertical="center"/>
    </xf>
    <xf numFmtId="38" fontId="39" fillId="0" borderId="0" xfId="2" applyFont="1" applyAlignment="1">
      <alignment horizontal="center" vertical="center"/>
    </xf>
    <xf numFmtId="38" fontId="41" fillId="0" borderId="0" xfId="2" applyFont="1" applyBorder="1" applyAlignment="1">
      <alignment vertical="center"/>
    </xf>
    <xf numFmtId="38" fontId="0" fillId="0" borderId="0" xfId="2" applyFont="1" applyBorder="1" applyAlignment="1">
      <alignment vertical="center"/>
    </xf>
    <xf numFmtId="38" fontId="0" fillId="0" borderId="0" xfId="2" applyFont="1" applyAlignment="1">
      <alignment horizontal="center" vertical="center"/>
    </xf>
    <xf numFmtId="38" fontId="42" fillId="0" borderId="0" xfId="2" applyFont="1" applyAlignment="1">
      <alignment vertical="center"/>
    </xf>
    <xf numFmtId="38" fontId="43" fillId="0" borderId="0" xfId="2" applyFont="1" applyAlignment="1">
      <alignment vertical="center"/>
    </xf>
    <xf numFmtId="38" fontId="0" fillId="0" borderId="1" xfId="2" applyFont="1" applyBorder="1" applyAlignment="1">
      <alignment horizontal="center" vertical="center"/>
    </xf>
    <xf numFmtId="38" fontId="0" fillId="0" borderId="2" xfId="2" applyFont="1" applyBorder="1" applyAlignment="1">
      <alignment horizontal="center" vertical="center" wrapText="1"/>
    </xf>
    <xf numFmtId="38" fontId="44" fillId="0" borderId="2" xfId="2" applyFont="1" applyBorder="1" applyAlignment="1">
      <alignment horizontal="center" vertical="center" wrapText="1"/>
    </xf>
    <xf numFmtId="38" fontId="41" fillId="4" borderId="1" xfId="2" applyFont="1" applyFill="1" applyBorder="1" applyAlignment="1">
      <alignment horizontal="center" vertical="center"/>
    </xf>
    <xf numFmtId="38" fontId="0" fillId="0" borderId="3" xfId="2" applyFont="1" applyBorder="1" applyAlignment="1">
      <alignment horizontal="center" vertical="center"/>
    </xf>
    <xf numFmtId="177" fontId="45" fillId="0" borderId="31" xfId="2" applyNumberFormat="1" applyFont="1" applyBorder="1" applyAlignment="1">
      <alignment horizontal="center" vertical="center"/>
    </xf>
    <xf numFmtId="177" fontId="45" fillId="0" borderId="32" xfId="2" applyNumberFormat="1" applyFont="1" applyBorder="1" applyAlignment="1">
      <alignment horizontal="center" vertical="center"/>
    </xf>
    <xf numFmtId="177" fontId="45" fillId="0" borderId="33" xfId="2" applyNumberFormat="1" applyFont="1" applyBorder="1" applyAlignment="1">
      <alignment horizontal="center" vertical="center"/>
    </xf>
    <xf numFmtId="177" fontId="45" fillId="0" borderId="5" xfId="2" applyNumberFormat="1" applyFont="1" applyBorder="1" applyAlignment="1">
      <alignment horizontal="center" vertical="center"/>
    </xf>
    <xf numFmtId="177" fontId="45" fillId="0" borderId="34" xfId="2" applyNumberFormat="1" applyFont="1" applyBorder="1" applyAlignment="1">
      <alignment horizontal="center" vertical="center"/>
    </xf>
    <xf numFmtId="177" fontId="45" fillId="0" borderId="1" xfId="2" applyNumberFormat="1" applyFont="1" applyBorder="1" applyAlignment="1">
      <alignment horizontal="center" vertical="center"/>
    </xf>
    <xf numFmtId="177" fontId="45" fillId="0" borderId="35" xfId="2" applyNumberFormat="1" applyFont="1" applyBorder="1" applyAlignment="1">
      <alignment horizontal="center" vertical="center"/>
    </xf>
    <xf numFmtId="177" fontId="45" fillId="0" borderId="36" xfId="2" applyNumberFormat="1" applyFont="1" applyBorder="1" applyAlignment="1">
      <alignment horizontal="center" vertical="center"/>
    </xf>
    <xf numFmtId="177" fontId="45" fillId="0" borderId="37" xfId="2" applyNumberFormat="1" applyFont="1" applyBorder="1" applyAlignment="1">
      <alignment horizontal="center" vertical="center"/>
    </xf>
    <xf numFmtId="177" fontId="45" fillId="0" borderId="38" xfId="2" applyNumberFormat="1" applyFont="1" applyBorder="1" applyAlignment="1">
      <alignment horizontal="center" vertical="center"/>
    </xf>
    <xf numFmtId="177" fontId="45" fillId="0" borderId="12" xfId="2" applyNumberFormat="1" applyFont="1" applyBorder="1" applyAlignment="1">
      <alignment horizontal="center" vertical="center"/>
    </xf>
    <xf numFmtId="38" fontId="46" fillId="0" borderId="1" xfId="2" applyFont="1" applyBorder="1" applyAlignment="1">
      <alignment horizontal="centerContinuous" vertical="center"/>
    </xf>
    <xf numFmtId="38" fontId="0" fillId="0" borderId="1" xfId="2" applyFont="1" applyBorder="1" applyAlignment="1">
      <alignment horizontal="centerContinuous" vertical="center"/>
    </xf>
    <xf numFmtId="38" fontId="0" fillId="0" borderId="6" xfId="2" applyFont="1" applyBorder="1" applyAlignment="1">
      <alignment horizontal="centerContinuous" vertical="center"/>
    </xf>
    <xf numFmtId="177" fontId="45" fillId="0" borderId="39" xfId="2" applyNumberFormat="1" applyFont="1" applyBorder="1" applyAlignment="1">
      <alignment horizontal="center" vertical="center"/>
    </xf>
    <xf numFmtId="38" fontId="41" fillId="4" borderId="12" xfId="2" applyFont="1" applyFill="1" applyBorder="1" applyAlignment="1">
      <alignment horizontal="center" vertical="center"/>
    </xf>
    <xf numFmtId="38" fontId="42" fillId="0" borderId="0" xfId="2" applyFont="1" applyBorder="1" applyAlignment="1">
      <alignment vertical="center"/>
    </xf>
    <xf numFmtId="38" fontId="49" fillId="0" borderId="1" xfId="2" applyFont="1" applyBorder="1" applyAlignment="1">
      <alignment horizontal="center" vertical="center"/>
    </xf>
    <xf numFmtId="38" fontId="44" fillId="0" borderId="1" xfId="2" applyFont="1" applyBorder="1" applyAlignment="1">
      <alignment horizontal="center" vertical="center" wrapText="1"/>
    </xf>
    <xf numFmtId="9" fontId="45" fillId="0" borderId="1" xfId="3" applyFont="1" applyBorder="1" applyAlignment="1">
      <alignment horizontal="center" vertical="center"/>
    </xf>
    <xf numFmtId="179" fontId="0" fillId="0" borderId="1" xfId="2" applyNumberFormat="1" applyFont="1" applyBorder="1" applyAlignment="1">
      <alignment horizontal="center" vertical="center"/>
    </xf>
    <xf numFmtId="9" fontId="0" fillId="0" borderId="1" xfId="3" applyFont="1" applyBorder="1" applyAlignment="1">
      <alignment horizontal="center" vertical="center"/>
    </xf>
    <xf numFmtId="38" fontId="0" fillId="0" borderId="39" xfId="2" applyFont="1" applyBorder="1" applyAlignment="1">
      <alignment horizontal="center" vertical="center"/>
    </xf>
    <xf numFmtId="38" fontId="47" fillId="5" borderId="0" xfId="2" applyFont="1" applyFill="1" applyAlignment="1">
      <alignment horizontal="centerContinuous" vertical="center"/>
    </xf>
    <xf numFmtId="0" fontId="19" fillId="0" borderId="11" xfId="0" applyFont="1" applyFill="1" applyBorder="1" applyAlignment="1">
      <alignment horizontal="center" vertical="center" shrinkToFit="1"/>
    </xf>
    <xf numFmtId="0" fontId="19" fillId="0" borderId="10" xfId="0" applyFont="1" applyFill="1" applyBorder="1" applyAlignment="1">
      <alignment vertical="center" shrinkToFit="1"/>
    </xf>
    <xf numFmtId="0" fontId="19" fillId="0" borderId="3" xfId="0" applyFont="1" applyBorder="1" applyAlignment="1">
      <alignment vertical="center" shrinkToFit="1"/>
    </xf>
    <xf numFmtId="0" fontId="19" fillId="0" borderId="0" xfId="0" applyFont="1" applyAlignment="1">
      <alignment vertical="center" shrinkToFit="1"/>
    </xf>
    <xf numFmtId="0" fontId="29" fillId="0" borderId="3" xfId="0" applyFont="1" applyBorder="1" applyAlignment="1">
      <alignment horizontal="center" vertical="center" wrapText="1"/>
    </xf>
    <xf numFmtId="38" fontId="19" fillId="0" borderId="0" xfId="0" applyNumberFormat="1" applyFont="1" applyAlignment="1">
      <alignment vertical="center" shrinkToFit="1"/>
    </xf>
    <xf numFmtId="38" fontId="19" fillId="0" borderId="0" xfId="0" applyNumberFormat="1" applyFont="1" applyAlignment="1">
      <alignment horizontal="center" vertical="center" shrinkToFit="1"/>
    </xf>
    <xf numFmtId="178" fontId="19" fillId="0" borderId="0" xfId="0" applyNumberFormat="1" applyFont="1" applyAlignment="1">
      <alignment vertical="center" shrinkToFit="1"/>
    </xf>
    <xf numFmtId="0" fontId="19" fillId="7" borderId="42" xfId="0" applyFont="1" applyFill="1" applyBorder="1" applyAlignment="1">
      <alignment horizontal="center" vertical="center"/>
    </xf>
    <xf numFmtId="0" fontId="50" fillId="7" borderId="1" xfId="0" applyFont="1" applyFill="1" applyBorder="1" applyAlignment="1">
      <alignment horizontal="center" vertical="center"/>
    </xf>
    <xf numFmtId="0" fontId="19" fillId="8" borderId="1" xfId="0" applyFont="1" applyFill="1" applyBorder="1" applyAlignment="1">
      <alignment horizontal="center" vertical="center"/>
    </xf>
    <xf numFmtId="0" fontId="19" fillId="8" borderId="40" xfId="0" applyFont="1" applyFill="1" applyBorder="1" applyAlignment="1">
      <alignment horizontal="center" vertical="center"/>
    </xf>
    <xf numFmtId="0" fontId="19" fillId="0" borderId="0" xfId="0" applyFont="1" applyFill="1" applyAlignment="1">
      <alignment horizontal="left" vertical="center"/>
    </xf>
    <xf numFmtId="0" fontId="19" fillId="0" borderId="1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xf>
    <xf numFmtId="177" fontId="19" fillId="0" borderId="0" xfId="0" applyNumberFormat="1" applyFont="1" applyFill="1" applyBorder="1" applyAlignment="1">
      <alignment horizontal="right" vertical="center"/>
    </xf>
    <xf numFmtId="0" fontId="19" fillId="0" borderId="0" xfId="0" applyFont="1" applyFill="1" applyAlignment="1">
      <alignment horizontal="left" vertical="center" shrinkToFit="1"/>
    </xf>
    <xf numFmtId="177" fontId="31" fillId="0" borderId="15" xfId="1" applyNumberFormat="1" applyFont="1" applyBorder="1" applyAlignment="1">
      <alignment horizontal="center" vertical="center" shrinkToFit="1"/>
    </xf>
    <xf numFmtId="178" fontId="31" fillId="0" borderId="0" xfId="1" applyNumberFormat="1" applyFont="1" applyBorder="1" applyAlignment="1">
      <alignment horizontal="center" vertical="center" shrinkToFit="1"/>
    </xf>
    <xf numFmtId="178" fontId="31" fillId="0" borderId="10" xfId="1" applyNumberFormat="1" applyFont="1" applyBorder="1" applyAlignment="1">
      <alignment horizontal="center" vertical="center" shrinkToFit="1"/>
    </xf>
    <xf numFmtId="0" fontId="23" fillId="0" borderId="0" xfId="0" applyFont="1" applyFill="1" applyBorder="1" applyAlignment="1">
      <alignment horizontal="center" vertical="center" shrinkToFit="1"/>
    </xf>
    <xf numFmtId="0" fontId="19" fillId="0" borderId="21" xfId="0" applyFont="1" applyFill="1" applyBorder="1" applyAlignment="1">
      <alignment horizontal="center" vertical="center"/>
    </xf>
    <xf numFmtId="0" fontId="24" fillId="0" borderId="15" xfId="0" applyFont="1" applyBorder="1" applyAlignment="1">
      <alignment vertical="center"/>
    </xf>
    <xf numFmtId="38" fontId="23" fillId="0" borderId="0" xfId="1" applyFont="1" applyBorder="1" applyAlignment="1">
      <alignment vertical="center"/>
    </xf>
    <xf numFmtId="0" fontId="24" fillId="0" borderId="0" xfId="0" applyFont="1" applyBorder="1" applyAlignment="1">
      <alignment vertical="center"/>
    </xf>
    <xf numFmtId="0" fontId="21" fillId="0" borderId="21" xfId="0" applyFont="1" applyBorder="1" applyAlignment="1">
      <alignment horizontal="center" vertical="center"/>
    </xf>
    <xf numFmtId="0" fontId="19" fillId="0" borderId="0" xfId="0" applyFont="1" applyAlignment="1">
      <alignment horizontal="center" vertical="center"/>
    </xf>
    <xf numFmtId="0" fontId="19" fillId="0" borderId="25" xfId="0" applyFont="1" applyBorder="1" applyAlignment="1">
      <alignment horizontal="center" vertical="center"/>
    </xf>
    <xf numFmtId="0" fontId="23" fillId="0" borderId="10" xfId="0" applyFont="1" applyBorder="1" applyAlignment="1">
      <alignment horizontal="left" vertical="top" wrapText="1"/>
    </xf>
    <xf numFmtId="38" fontId="23" fillId="0" borderId="24" xfId="0" applyNumberFormat="1" applyFont="1" applyFill="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shrinkToFit="1"/>
    </xf>
    <xf numFmtId="0" fontId="19" fillId="0" borderId="8" xfId="0" applyFont="1" applyBorder="1" applyAlignment="1">
      <alignment vertical="center" shrinkToFit="1"/>
    </xf>
    <xf numFmtId="38" fontId="22" fillId="0" borderId="58" xfId="0" applyNumberFormat="1" applyFont="1" applyFill="1" applyBorder="1" applyAlignment="1">
      <alignment horizontal="center" vertical="center"/>
    </xf>
    <xf numFmtId="0" fontId="21" fillId="0" borderId="59" xfId="0" applyFont="1" applyBorder="1" applyAlignment="1">
      <alignment horizontal="center" vertical="center"/>
    </xf>
    <xf numFmtId="38" fontId="22" fillId="0" borderId="61" xfId="0" applyNumberFormat="1" applyFont="1" applyFill="1" applyBorder="1" applyAlignment="1">
      <alignment horizontal="center" vertical="center"/>
    </xf>
    <xf numFmtId="0" fontId="21" fillId="0" borderId="62" xfId="0" applyFont="1" applyBorder="1" applyAlignment="1">
      <alignment horizontal="center" vertical="center"/>
    </xf>
    <xf numFmtId="38" fontId="22" fillId="0" borderId="55" xfId="0" applyNumberFormat="1" applyFont="1" applyFill="1" applyBorder="1" applyAlignment="1">
      <alignment horizontal="center" vertical="center"/>
    </xf>
    <xf numFmtId="0" fontId="21" fillId="0" borderId="56"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4" xfId="0"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center" vertical="center"/>
    </xf>
    <xf numFmtId="0" fontId="0" fillId="0" borderId="0" xfId="0" applyBorder="1" applyAlignment="1">
      <alignment horizontal="center" vertical="center"/>
    </xf>
    <xf numFmtId="38" fontId="0" fillId="0" borderId="0" xfId="1"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lignment horizontal="center" vertical="center"/>
    </xf>
    <xf numFmtId="0" fontId="0" fillId="2" borderId="1" xfId="0" applyFill="1" applyBorder="1" applyAlignment="1">
      <alignment horizontal="center" vertical="center"/>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Border="1" applyAlignment="1">
      <alignment horizontal="left" vertical="center"/>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0" fillId="0" borderId="2" xfId="0" applyBorder="1" applyAlignment="1">
      <alignment horizontal="center" vertical="center" shrinkToFit="1"/>
    </xf>
    <xf numFmtId="0" fontId="0" fillId="0" borderId="12" xfId="0" applyBorder="1" applyAlignment="1">
      <alignment horizontal="center" vertical="center" shrinkToFit="1"/>
    </xf>
    <xf numFmtId="0" fontId="0" fillId="0" borderId="6" xfId="0" applyBorder="1" applyAlignment="1">
      <alignment horizontal="center" vertical="center"/>
    </xf>
    <xf numFmtId="0" fontId="0" fillId="0" borderId="9" xfId="0"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right" vertical="center" wrapText="1"/>
    </xf>
    <xf numFmtId="0" fontId="9" fillId="0" borderId="5" xfId="0" applyFont="1" applyBorder="1" applyAlignment="1">
      <alignment horizontal="right" vertical="center" wrapText="1"/>
    </xf>
    <xf numFmtId="0" fontId="0" fillId="0" borderId="15" xfId="0" applyBorder="1" applyAlignment="1">
      <alignment horizontal="left" vertical="center"/>
    </xf>
    <xf numFmtId="0" fontId="11" fillId="0" borderId="4" xfId="0" applyFont="1" applyBorder="1" applyAlignment="1">
      <alignment horizontal="left" vertical="center" wrapText="1" shrinkToFit="1"/>
    </xf>
    <xf numFmtId="0" fontId="9" fillId="0" borderId="15" xfId="0" applyFont="1" applyBorder="1" applyAlignment="1">
      <alignment horizontal="left" vertical="center" wrapText="1"/>
    </xf>
    <xf numFmtId="0" fontId="9" fillId="0" borderId="0" xfId="0" applyFont="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0" fillId="0" borderId="30" xfId="0" applyBorder="1" applyAlignment="1">
      <alignment horizontal="center" vertical="center" shrinkToFit="1"/>
    </xf>
    <xf numFmtId="0" fontId="11" fillId="0" borderId="0" xfId="0" applyFont="1" applyBorder="1" applyAlignment="1">
      <alignment wrapText="1" shrinkToFit="1"/>
    </xf>
    <xf numFmtId="0" fontId="11" fillId="0" borderId="10" xfId="0" applyFont="1" applyBorder="1" applyAlignment="1">
      <alignment wrapText="1" shrinkToFit="1"/>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 xfId="0" applyFont="1" applyBorder="1" applyAlignment="1">
      <alignment horizontal="center" vertical="center" shrinkToFit="1"/>
    </xf>
    <xf numFmtId="0" fontId="0" fillId="0" borderId="1" xfId="0" applyBorder="1" applyAlignment="1">
      <alignment horizontal="left" vertical="top"/>
    </xf>
    <xf numFmtId="0" fontId="0" fillId="0" borderId="12" xfId="0" applyBorder="1" applyAlignment="1">
      <alignment horizontal="left" vertical="top"/>
    </xf>
    <xf numFmtId="0" fontId="0" fillId="3" borderId="1" xfId="0" applyFill="1" applyBorder="1" applyAlignment="1">
      <alignment horizontal="center" vertical="center"/>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76" fontId="8" fillId="0" borderId="3" xfId="0" applyNumberFormat="1" applyFont="1" applyBorder="1" applyAlignment="1">
      <alignment horizontal="right" vertical="center"/>
    </xf>
    <xf numFmtId="176" fontId="8" fillId="0" borderId="4" xfId="0" applyNumberFormat="1" applyFont="1" applyBorder="1" applyAlignment="1">
      <alignment horizontal="right" vertical="center"/>
    </xf>
    <xf numFmtId="176" fontId="8" fillId="0" borderId="5" xfId="0" applyNumberFormat="1" applyFont="1" applyBorder="1" applyAlignment="1">
      <alignment horizontal="right" vertical="center"/>
    </xf>
    <xf numFmtId="176" fontId="8" fillId="0" borderId="3" xfId="1" applyNumberFormat="1" applyFont="1" applyBorder="1" applyAlignment="1">
      <alignment horizontal="right" vertical="center"/>
    </xf>
    <xf numFmtId="176" fontId="8" fillId="0" borderId="4" xfId="1" applyNumberFormat="1" applyFont="1" applyBorder="1" applyAlignment="1">
      <alignment horizontal="right" vertical="center"/>
    </xf>
    <xf numFmtId="176" fontId="8" fillId="0" borderId="5" xfId="1" applyNumberFormat="1" applyFont="1" applyBorder="1" applyAlignment="1">
      <alignment horizontal="righ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38" fontId="0" fillId="4" borderId="6" xfId="2" applyFont="1" applyFill="1" applyBorder="1" applyAlignment="1">
      <alignment horizontal="center" vertical="center"/>
    </xf>
    <xf numFmtId="38" fontId="0" fillId="4" borderId="16" xfId="2" applyFont="1" applyFill="1" applyBorder="1" applyAlignment="1">
      <alignment horizontal="center" vertical="center"/>
    </xf>
    <xf numFmtId="177" fontId="42" fillId="4" borderId="5" xfId="2" applyNumberFormat="1" applyFont="1" applyFill="1" applyBorder="1" applyAlignment="1">
      <alignment horizontal="center" vertical="center"/>
    </xf>
    <xf numFmtId="38" fontId="0" fillId="4" borderId="12" xfId="2" applyFont="1" applyFill="1" applyBorder="1" applyAlignment="1">
      <alignment horizontal="center" vertical="center"/>
    </xf>
    <xf numFmtId="38" fontId="42" fillId="0" borderId="0" xfId="2" applyFont="1" applyAlignment="1">
      <alignment horizontal="center" vertical="center"/>
    </xf>
    <xf numFmtId="38" fontId="41" fillId="0" borderId="22" xfId="2" applyFont="1" applyBorder="1" applyAlignment="1">
      <alignment horizontal="center" vertical="center"/>
    </xf>
    <xf numFmtId="38" fontId="41" fillId="0" borderId="19" xfId="2" applyFont="1" applyBorder="1" applyAlignment="1">
      <alignment horizontal="center" vertical="center"/>
    </xf>
    <xf numFmtId="38" fontId="41" fillId="0" borderId="23" xfId="2" applyFont="1" applyBorder="1" applyAlignment="1">
      <alignment horizontal="center" vertical="center"/>
    </xf>
    <xf numFmtId="38" fontId="47" fillId="5" borderId="1" xfId="2" applyFont="1" applyFill="1" applyBorder="1" applyAlignment="1">
      <alignment horizontal="center" vertical="center"/>
    </xf>
    <xf numFmtId="38" fontId="0" fillId="0" borderId="1" xfId="2" applyFont="1" applyBorder="1" applyAlignment="1">
      <alignment horizontal="center" vertical="center"/>
    </xf>
    <xf numFmtId="38" fontId="0" fillId="0" borderId="3" xfId="2" applyFont="1" applyBorder="1" applyAlignment="1">
      <alignment horizontal="center" vertical="center"/>
    </xf>
    <xf numFmtId="38" fontId="48" fillId="4" borderId="1" xfId="2" applyFont="1" applyFill="1" applyBorder="1" applyAlignment="1">
      <alignment horizontal="center" vertical="center"/>
    </xf>
    <xf numFmtId="38" fontId="0" fillId="0" borderId="15" xfId="2" applyFont="1" applyBorder="1" applyAlignment="1">
      <alignment horizontal="center" vertical="center"/>
    </xf>
    <xf numFmtId="38" fontId="0" fillId="0" borderId="0" xfId="2" applyFont="1" applyBorder="1" applyAlignment="1">
      <alignment horizontal="center" vertical="center"/>
    </xf>
    <xf numFmtId="0" fontId="54" fillId="0" borderId="0" xfId="0" applyFont="1" applyAlignment="1">
      <alignment horizontal="center" vertical="center"/>
    </xf>
    <xf numFmtId="0" fontId="19" fillId="0" borderId="29" xfId="0" applyFont="1" applyBorder="1" applyAlignment="1">
      <alignment horizontal="center" vertical="center"/>
    </xf>
    <xf numFmtId="177" fontId="29" fillId="6" borderId="47" xfId="1" applyNumberFormat="1" applyFont="1" applyFill="1" applyBorder="1" applyAlignment="1">
      <alignment horizontal="right" vertical="center" shrinkToFit="1"/>
    </xf>
    <xf numFmtId="177" fontId="29" fillId="6" borderId="15" xfId="1" applyNumberFormat="1" applyFont="1" applyFill="1" applyBorder="1" applyAlignment="1">
      <alignment horizontal="right" vertical="center" shrinkToFit="1"/>
    </xf>
    <xf numFmtId="177" fontId="29" fillId="6" borderId="16" xfId="1" applyNumberFormat="1" applyFont="1" applyFill="1" applyBorder="1" applyAlignment="1">
      <alignment horizontal="right" vertical="center" shrinkToFit="1"/>
    </xf>
    <xf numFmtId="177" fontId="29" fillId="6" borderId="28" xfId="1" applyNumberFormat="1" applyFont="1" applyFill="1" applyBorder="1" applyAlignment="1">
      <alignment horizontal="right" vertical="center" shrinkToFit="1"/>
    </xf>
    <xf numFmtId="177" fontId="29" fillId="6" borderId="13" xfId="1" applyNumberFormat="1" applyFont="1" applyFill="1" applyBorder="1" applyAlignment="1">
      <alignment horizontal="right" vertical="center" shrinkToFit="1"/>
    </xf>
    <xf numFmtId="177" fontId="29" fillId="6" borderId="48" xfId="1" applyNumberFormat="1" applyFont="1" applyFill="1" applyBorder="1" applyAlignment="1">
      <alignment horizontal="right" vertical="center" shrinkToFit="1"/>
    </xf>
    <xf numFmtId="177" fontId="29" fillId="6" borderId="44" xfId="1" applyNumberFormat="1" applyFont="1" applyFill="1" applyBorder="1" applyAlignment="1">
      <alignment vertical="center" shrinkToFit="1"/>
    </xf>
    <xf numFmtId="177" fontId="29" fillId="6" borderId="29" xfId="1" applyNumberFormat="1" applyFont="1" applyFill="1" applyBorder="1" applyAlignment="1">
      <alignment vertical="center" shrinkToFit="1"/>
    </xf>
    <xf numFmtId="177" fontId="29" fillId="6" borderId="9" xfId="1" applyNumberFormat="1" applyFont="1" applyFill="1" applyBorder="1" applyAlignment="1">
      <alignment vertical="center" shrinkToFit="1"/>
    </xf>
    <xf numFmtId="177" fontId="29" fillId="6" borderId="10" xfId="1" applyNumberFormat="1" applyFont="1" applyFill="1" applyBorder="1" applyAlignment="1">
      <alignment vertical="center" shrinkToFit="1"/>
    </xf>
    <xf numFmtId="177" fontId="29" fillId="6" borderId="6" xfId="1" applyNumberFormat="1" applyFont="1" applyFill="1" applyBorder="1" applyAlignment="1">
      <alignment vertical="center" shrinkToFit="1"/>
    </xf>
    <xf numFmtId="177" fontId="29" fillId="6" borderId="15" xfId="1" applyNumberFormat="1" applyFont="1" applyFill="1" applyBorder="1" applyAlignment="1">
      <alignment vertical="center" shrinkToFit="1"/>
    </xf>
    <xf numFmtId="177" fontId="19" fillId="6" borderId="6" xfId="0" applyNumberFormat="1" applyFont="1" applyFill="1" applyBorder="1" applyAlignment="1">
      <alignment vertical="center" shrinkToFit="1"/>
    </xf>
    <xf numFmtId="177" fontId="19" fillId="6" borderId="15" xfId="0" applyNumberFormat="1" applyFont="1" applyFill="1" applyBorder="1" applyAlignment="1">
      <alignment vertical="center" shrinkToFit="1"/>
    </xf>
    <xf numFmtId="177" fontId="19" fillId="6" borderId="9" xfId="0" applyNumberFormat="1" applyFont="1" applyFill="1" applyBorder="1" applyAlignment="1">
      <alignment vertical="center" shrinkToFit="1"/>
    </xf>
    <xf numFmtId="177" fontId="19" fillId="6" borderId="10" xfId="0" applyNumberFormat="1" applyFont="1" applyFill="1" applyBorder="1" applyAlignment="1">
      <alignment vertical="center" shrinkToFit="1"/>
    </xf>
    <xf numFmtId="177" fontId="29" fillId="6" borderId="14" xfId="1" applyNumberFormat="1" applyFont="1" applyFill="1" applyBorder="1" applyAlignment="1">
      <alignment vertical="center" shrinkToFit="1"/>
    </xf>
    <xf numFmtId="177" fontId="29" fillId="6" borderId="13" xfId="1" applyNumberFormat="1" applyFont="1" applyFill="1" applyBorder="1" applyAlignment="1">
      <alignment vertical="center" shrinkToFit="1"/>
    </xf>
    <xf numFmtId="177" fontId="29" fillId="6" borderId="24" xfId="1" applyNumberFormat="1" applyFont="1" applyFill="1" applyBorder="1" applyAlignment="1">
      <alignment vertical="center" shrinkToFit="1"/>
    </xf>
    <xf numFmtId="177" fontId="29" fillId="6" borderId="43" xfId="1" applyNumberFormat="1" applyFont="1" applyFill="1" applyBorder="1" applyAlignment="1">
      <alignment vertical="center" shrinkToFit="1"/>
    </xf>
    <xf numFmtId="177" fontId="29" fillId="6" borderId="45" xfId="1" applyNumberFormat="1" applyFont="1" applyFill="1" applyBorder="1" applyAlignment="1">
      <alignment vertical="center" shrinkToFit="1"/>
    </xf>
    <xf numFmtId="177" fontId="29" fillId="6" borderId="11" xfId="1" applyNumberFormat="1" applyFont="1" applyFill="1" applyBorder="1" applyAlignment="1">
      <alignment vertical="center" shrinkToFit="1"/>
    </xf>
    <xf numFmtId="177" fontId="29" fillId="6" borderId="47" xfId="1" applyNumberFormat="1" applyFont="1" applyFill="1" applyBorder="1" applyAlignment="1">
      <alignment vertical="center" shrinkToFit="1"/>
    </xf>
    <xf numFmtId="177" fontId="29" fillId="6" borderId="16" xfId="1" applyNumberFormat="1" applyFont="1" applyFill="1" applyBorder="1" applyAlignment="1">
      <alignment vertical="center" shrinkToFit="1"/>
    </xf>
    <xf numFmtId="177" fontId="29" fillId="6" borderId="47" xfId="0" applyNumberFormat="1" applyFont="1" applyFill="1" applyBorder="1" applyAlignment="1">
      <alignment vertical="center" shrinkToFit="1"/>
    </xf>
    <xf numFmtId="177" fontId="29" fillId="6" borderId="16" xfId="0" applyNumberFormat="1" applyFont="1" applyFill="1" applyBorder="1" applyAlignment="1">
      <alignment vertical="center" shrinkToFit="1"/>
    </xf>
    <xf numFmtId="177" fontId="29" fillId="6" borderId="45" xfId="0" applyNumberFormat="1" applyFont="1" applyFill="1" applyBorder="1" applyAlignment="1">
      <alignment vertical="center" shrinkToFit="1"/>
    </xf>
    <xf numFmtId="177" fontId="29" fillId="6" borderId="11" xfId="0" applyNumberFormat="1" applyFont="1" applyFill="1" applyBorder="1" applyAlignment="1">
      <alignment vertical="center" shrinkToFit="1"/>
    </xf>
    <xf numFmtId="177" fontId="29" fillId="6" borderId="28" xfId="1" applyNumberFormat="1" applyFont="1" applyFill="1" applyBorder="1" applyAlignment="1">
      <alignment vertical="center" shrinkToFit="1"/>
    </xf>
    <xf numFmtId="177" fontId="29" fillId="6" borderId="48" xfId="1" applyNumberFormat="1" applyFont="1" applyFill="1" applyBorder="1" applyAlignment="1">
      <alignment vertical="center" shrinkToFit="1"/>
    </xf>
    <xf numFmtId="177" fontId="19" fillId="0" borderId="4" xfId="0" applyNumberFormat="1" applyFont="1" applyBorder="1" applyAlignment="1">
      <alignment horizontal="right" vertical="center"/>
    </xf>
    <xf numFmtId="177" fontId="19" fillId="0" borderId="5" xfId="0" applyNumberFormat="1" applyFont="1" applyBorder="1" applyAlignment="1">
      <alignment horizontal="right" vertical="center"/>
    </xf>
    <xf numFmtId="38" fontId="19" fillId="8" borderId="3" xfId="1" applyFont="1" applyFill="1" applyBorder="1" applyAlignment="1">
      <alignment horizontal="left" vertical="center"/>
    </xf>
    <xf numFmtId="38" fontId="19" fillId="8" borderId="4" xfId="1" applyFont="1" applyFill="1" applyBorder="1" applyAlignment="1">
      <alignment horizontal="left" vertical="center"/>
    </xf>
    <xf numFmtId="0" fontId="19" fillId="6" borderId="22" xfId="0" applyFont="1" applyFill="1" applyBorder="1" applyAlignment="1">
      <alignment horizontal="center" vertical="center"/>
    </xf>
    <xf numFmtId="0" fontId="19" fillId="6" borderId="19" xfId="0" applyFont="1" applyFill="1" applyBorder="1" applyAlignment="1">
      <alignment horizontal="center" vertical="center"/>
    </xf>
    <xf numFmtId="0" fontId="19" fillId="6" borderId="23"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3" xfId="0" applyFont="1" applyFill="1" applyBorder="1" applyAlignment="1">
      <alignment horizontal="left" vertical="center"/>
    </xf>
    <xf numFmtId="177" fontId="19" fillId="6" borderId="19" xfId="0" applyNumberFormat="1" applyFont="1" applyFill="1" applyBorder="1" applyAlignment="1">
      <alignment horizontal="right" vertical="center"/>
    </xf>
    <xf numFmtId="177" fontId="19" fillId="6" borderId="23" xfId="0" applyNumberFormat="1" applyFont="1" applyFill="1" applyBorder="1" applyAlignment="1">
      <alignment horizontal="right" vertical="center"/>
    </xf>
    <xf numFmtId="9" fontId="0" fillId="0" borderId="1" xfId="3" applyFont="1" applyBorder="1" applyAlignment="1">
      <alignment horizontal="center" vertical="center"/>
    </xf>
    <xf numFmtId="0" fontId="19" fillId="8" borderId="1" xfId="0" applyFont="1" applyFill="1" applyBorder="1" applyAlignment="1">
      <alignment horizontal="center" vertical="center"/>
    </xf>
    <xf numFmtId="9" fontId="19" fillId="0" borderId="1" xfId="0" applyNumberFormat="1" applyFont="1" applyFill="1" applyBorder="1" applyAlignment="1">
      <alignment horizontal="center" vertical="center" shrinkToFit="1"/>
    </xf>
    <xf numFmtId="177" fontId="53" fillId="0" borderId="1" xfId="0" applyNumberFormat="1" applyFont="1" applyBorder="1" applyAlignment="1">
      <alignment horizontal="center" vertical="center"/>
    </xf>
    <xf numFmtId="0" fontId="52" fillId="0" borderId="0" xfId="0" applyFont="1" applyAlignment="1">
      <alignment horizontal="center" vertical="center" shrinkToFit="1"/>
    </xf>
    <xf numFmtId="38" fontId="49" fillId="0" borderId="1" xfId="2" applyFont="1" applyBorder="1" applyAlignment="1">
      <alignment horizontal="center" vertical="center"/>
    </xf>
    <xf numFmtId="179" fontId="0" fillId="0" borderId="1" xfId="2" applyNumberFormat="1" applyFont="1" applyBorder="1" applyAlignment="1">
      <alignment horizontal="center" vertical="center" shrinkToFit="1"/>
    </xf>
    <xf numFmtId="38" fontId="44" fillId="0" borderId="1" xfId="2" applyFont="1" applyBorder="1" applyAlignment="1">
      <alignment horizontal="center" vertical="center" wrapText="1"/>
    </xf>
    <xf numFmtId="177" fontId="19" fillId="0" borderId="0" xfId="0" applyNumberFormat="1" applyFont="1" applyBorder="1" applyAlignment="1">
      <alignment horizontal="right" vertical="center"/>
    </xf>
    <xf numFmtId="177" fontId="19" fillId="0" borderId="8" xfId="0" applyNumberFormat="1" applyFont="1" applyBorder="1" applyAlignment="1">
      <alignment horizontal="right"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vertical="center" wrapText="1"/>
    </xf>
    <xf numFmtId="0" fontId="19" fillId="8" borderId="22" xfId="0" applyFont="1" applyFill="1" applyBorder="1" applyAlignment="1">
      <alignment horizontal="center" vertical="center"/>
    </xf>
    <xf numFmtId="0" fontId="19" fillId="8" borderId="19" xfId="0" applyFont="1" applyFill="1" applyBorder="1" applyAlignment="1">
      <alignment horizontal="center" vertical="center"/>
    </xf>
    <xf numFmtId="0" fontId="19" fillId="8" borderId="23"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3" xfId="0" applyFont="1" applyFill="1" applyBorder="1" applyAlignment="1">
      <alignment horizontal="center" vertical="center"/>
    </xf>
    <xf numFmtId="177" fontId="29" fillId="6" borderId="24" xfId="1" applyNumberFormat="1" applyFont="1" applyFill="1" applyBorder="1" applyAlignment="1">
      <alignment horizontal="right" vertical="center" shrinkToFit="1"/>
    </xf>
    <xf numFmtId="177" fontId="29" fillId="6" borderId="29" xfId="1" applyNumberFormat="1" applyFont="1" applyFill="1" applyBorder="1" applyAlignment="1">
      <alignment horizontal="right" vertical="center" shrinkToFit="1"/>
    </xf>
    <xf numFmtId="177" fontId="29" fillId="6" borderId="43" xfId="1" applyNumberFormat="1" applyFont="1" applyFill="1" applyBorder="1" applyAlignment="1">
      <alignment horizontal="right" vertical="center" shrinkToFit="1"/>
    </xf>
    <xf numFmtId="177" fontId="29" fillId="6" borderId="45" xfId="1" applyNumberFormat="1" applyFont="1" applyFill="1" applyBorder="1" applyAlignment="1">
      <alignment horizontal="right" vertical="center" shrinkToFit="1"/>
    </xf>
    <xf numFmtId="177" fontId="29" fillId="6" borderId="10" xfId="1" applyNumberFormat="1" applyFont="1" applyFill="1" applyBorder="1" applyAlignment="1">
      <alignment horizontal="right" vertical="center" shrinkToFit="1"/>
    </xf>
    <xf numFmtId="177" fontId="29" fillId="6" borderId="11" xfId="1" applyNumberFormat="1" applyFont="1" applyFill="1" applyBorder="1" applyAlignment="1">
      <alignment horizontal="right" vertical="center" shrinkToFit="1"/>
    </xf>
    <xf numFmtId="177" fontId="19" fillId="6" borderId="47" xfId="0" applyNumberFormat="1" applyFont="1" applyFill="1" applyBorder="1" applyAlignment="1">
      <alignment horizontal="right" vertical="center" shrinkToFit="1"/>
    </xf>
    <xf numFmtId="177" fontId="19" fillId="6" borderId="15" xfId="0" applyNumberFormat="1" applyFont="1" applyFill="1" applyBorder="1" applyAlignment="1">
      <alignment horizontal="right" vertical="center" shrinkToFit="1"/>
    </xf>
    <xf numFmtId="177" fontId="19" fillId="6" borderId="16" xfId="0" applyNumberFormat="1" applyFont="1" applyFill="1" applyBorder="1" applyAlignment="1">
      <alignment horizontal="right" vertical="center" shrinkToFit="1"/>
    </xf>
    <xf numFmtId="177" fontId="19" fillId="6" borderId="45" xfId="0" applyNumberFormat="1" applyFont="1" applyFill="1" applyBorder="1" applyAlignment="1">
      <alignment horizontal="right" vertical="center" shrinkToFit="1"/>
    </xf>
    <xf numFmtId="177" fontId="19" fillId="6" borderId="10" xfId="0" applyNumberFormat="1" applyFont="1" applyFill="1" applyBorder="1" applyAlignment="1">
      <alignment horizontal="right" vertical="center" shrinkToFit="1"/>
    </xf>
    <xf numFmtId="177" fontId="19" fillId="6" borderId="11" xfId="0" applyNumberFormat="1" applyFont="1" applyFill="1" applyBorder="1" applyAlignment="1">
      <alignment horizontal="right" vertical="center" shrinkToFit="1"/>
    </xf>
    <xf numFmtId="0" fontId="19" fillId="7" borderId="41" xfId="0" applyFont="1" applyFill="1" applyBorder="1" applyAlignment="1">
      <alignment horizontal="center" vertical="center"/>
    </xf>
    <xf numFmtId="0" fontId="19" fillId="0" borderId="0" xfId="0" applyFont="1" applyAlignment="1">
      <alignment horizontal="left" vertical="center" shrinkToFit="1"/>
    </xf>
    <xf numFmtId="0" fontId="28" fillId="0" borderId="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3" xfId="0" applyFont="1" applyFill="1" applyBorder="1" applyAlignment="1">
      <alignment vertical="top" wrapText="1"/>
    </xf>
    <xf numFmtId="0" fontId="29" fillId="0" borderId="4" xfId="0" applyFont="1" applyFill="1" applyBorder="1" applyAlignment="1">
      <alignment vertical="top"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 xfId="0" applyFont="1" applyBorder="1" applyAlignment="1">
      <alignment horizontal="center" vertical="center"/>
    </xf>
    <xf numFmtId="0" fontId="19" fillId="0" borderId="7" xfId="0" applyFont="1" applyBorder="1" applyAlignment="1">
      <alignment horizontal="center" vertical="center"/>
    </xf>
    <xf numFmtId="38" fontId="36" fillId="0" borderId="0" xfId="1" applyFont="1" applyBorder="1" applyAlignment="1">
      <alignment horizontal="center" vertical="center"/>
    </xf>
    <xf numFmtId="176" fontId="23" fillId="0" borderId="1" xfId="0" applyNumberFormat="1" applyFont="1" applyBorder="1" applyAlignment="1">
      <alignment horizontal="right" vertical="center"/>
    </xf>
    <xf numFmtId="38" fontId="21" fillId="0" borderId="0" xfId="1" applyFont="1" applyBorder="1" applyAlignment="1">
      <alignment horizontal="center" vertical="center"/>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8" borderId="3" xfId="0" applyFont="1" applyFill="1" applyBorder="1" applyAlignment="1">
      <alignment horizontal="left" vertical="center" shrinkToFit="1"/>
    </xf>
    <xf numFmtId="0" fontId="19" fillId="8" borderId="4" xfId="0" applyFont="1" applyFill="1" applyBorder="1" applyAlignment="1">
      <alignment horizontal="left" vertical="center" shrinkToFit="1"/>
    </xf>
    <xf numFmtId="0" fontId="19" fillId="8" borderId="52" xfId="0" applyFont="1" applyFill="1" applyBorder="1" applyAlignment="1">
      <alignment horizontal="left" vertical="center" shrinkToFit="1"/>
    </xf>
    <xf numFmtId="177" fontId="30" fillId="0" borderId="19" xfId="1" applyNumberFormat="1" applyFont="1" applyFill="1" applyBorder="1" applyAlignment="1">
      <alignment horizontal="right" vertical="center" shrinkToFit="1"/>
    </xf>
    <xf numFmtId="177" fontId="30" fillId="0" borderId="53" xfId="1" applyNumberFormat="1" applyFont="1" applyFill="1" applyBorder="1" applyAlignment="1">
      <alignment horizontal="right" vertical="center" shrinkToFit="1"/>
    </xf>
    <xf numFmtId="0" fontId="19" fillId="0" borderId="51"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177" fontId="24" fillId="6" borderId="7" xfId="1" applyNumberFormat="1" applyFont="1" applyFill="1" applyBorder="1" applyAlignment="1">
      <alignment vertical="center" shrinkToFit="1"/>
    </xf>
    <xf numFmtId="177" fontId="24" fillId="6" borderId="0" xfId="1" applyNumberFormat="1" applyFont="1" applyFill="1" applyBorder="1" applyAlignment="1">
      <alignment vertical="center" shrinkToFit="1"/>
    </xf>
    <xf numFmtId="177" fontId="24" fillId="6" borderId="27" xfId="1" applyNumberFormat="1" applyFont="1" applyFill="1" applyBorder="1" applyAlignment="1">
      <alignment vertical="center" shrinkToFit="1"/>
    </xf>
    <xf numFmtId="177" fontId="24" fillId="6" borderId="9" xfId="1" applyNumberFormat="1" applyFont="1" applyFill="1" applyBorder="1" applyAlignment="1">
      <alignment vertical="center" shrinkToFit="1"/>
    </xf>
    <xf numFmtId="177" fontId="24" fillId="6" borderId="10" xfId="1" applyNumberFormat="1" applyFont="1" applyFill="1" applyBorder="1" applyAlignment="1">
      <alignment vertical="center" shrinkToFit="1"/>
    </xf>
    <xf numFmtId="177" fontId="24" fillId="6" borderId="46" xfId="1" applyNumberFormat="1" applyFont="1" applyFill="1" applyBorder="1" applyAlignment="1">
      <alignment vertical="center" shrinkToFit="1"/>
    </xf>
    <xf numFmtId="0" fontId="19" fillId="0" borderId="2" xfId="0" applyFont="1" applyBorder="1" applyAlignment="1">
      <alignment horizontal="center" vertical="center"/>
    </xf>
    <xf numFmtId="0" fontId="19" fillId="0" borderId="12" xfId="0" applyFont="1" applyBorder="1" applyAlignment="1">
      <alignment horizontal="center" vertical="center"/>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50" xfId="0" applyFont="1" applyFill="1" applyBorder="1" applyAlignment="1">
      <alignment horizontal="center" vertical="center" shrinkToFit="1"/>
    </xf>
    <xf numFmtId="177" fontId="24" fillId="6" borderId="3" xfId="1" applyNumberFormat="1" applyFont="1" applyFill="1" applyBorder="1" applyAlignment="1">
      <alignment vertical="center" shrinkToFit="1"/>
    </xf>
    <xf numFmtId="177" fontId="24" fillId="6" borderId="4" xfId="1" applyNumberFormat="1" applyFont="1" applyFill="1" applyBorder="1" applyAlignment="1">
      <alignment vertical="center" shrinkToFit="1"/>
    </xf>
    <xf numFmtId="177" fontId="24" fillId="6" borderId="52" xfId="1" applyNumberFormat="1" applyFont="1" applyFill="1" applyBorder="1" applyAlignment="1">
      <alignment vertical="center" shrinkToFit="1"/>
    </xf>
    <xf numFmtId="0" fontId="19" fillId="0" borderId="49" xfId="0" applyFont="1" applyFill="1" applyBorder="1" applyAlignment="1">
      <alignment horizontal="center" vertical="center" shrinkToFit="1"/>
    </xf>
    <xf numFmtId="177" fontId="24" fillId="6" borderId="44" xfId="1" applyNumberFormat="1" applyFont="1" applyFill="1" applyBorder="1" applyAlignment="1">
      <alignment vertical="center" shrinkToFit="1"/>
    </xf>
    <xf numFmtId="177" fontId="24" fillId="6" borderId="29" xfId="1" applyNumberFormat="1" applyFont="1" applyFill="1" applyBorder="1" applyAlignment="1">
      <alignment vertical="center" shrinkToFit="1"/>
    </xf>
    <xf numFmtId="177" fontId="24" fillId="6" borderId="25" xfId="1" applyNumberFormat="1" applyFont="1" applyFill="1" applyBorder="1" applyAlignment="1">
      <alignment vertical="center" shrinkToFit="1"/>
    </xf>
    <xf numFmtId="0" fontId="29" fillId="0" borderId="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19" fillId="0" borderId="11" xfId="0" applyFont="1" applyBorder="1" applyAlignment="1">
      <alignment horizontal="center" vertical="center"/>
    </xf>
    <xf numFmtId="0" fontId="29" fillId="0" borderId="15" xfId="0" applyFont="1" applyBorder="1" applyAlignment="1">
      <alignment horizontal="center" vertical="center" shrinkToFi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29" fillId="0" borderId="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25" fillId="0" borderId="1" xfId="0" applyFont="1" applyBorder="1" applyAlignment="1">
      <alignment horizontal="left" vertical="top"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5" fillId="0" borderId="15" xfId="0" applyFont="1" applyBorder="1" applyAlignment="1">
      <alignment horizontal="left" vertical="top" wrapText="1"/>
    </xf>
    <xf numFmtId="0" fontId="25" fillId="0" borderId="0" xfId="0" applyFont="1" applyBorder="1" applyAlignment="1">
      <alignment horizontal="left" vertical="top" wrapText="1"/>
    </xf>
    <xf numFmtId="0" fontId="29" fillId="0" borderId="5" xfId="0" applyFont="1" applyFill="1" applyBorder="1" applyAlignment="1">
      <alignment vertical="top" wrapText="1"/>
    </xf>
    <xf numFmtId="0" fontId="19" fillId="0" borderId="0" xfId="0" applyFont="1" applyAlignment="1">
      <alignment horizontal="center" vertical="center"/>
    </xf>
    <xf numFmtId="0" fontId="24" fillId="0" borderId="0" xfId="0" applyFont="1" applyBorder="1" applyAlignment="1">
      <alignment horizontal="left" vertical="center" wrapText="1" shrinkToFit="1"/>
    </xf>
    <xf numFmtId="0" fontId="24" fillId="0" borderId="8" xfId="0" applyFont="1" applyBorder="1" applyAlignment="1">
      <alignment horizontal="left" vertical="center" wrapText="1" shrinkToFit="1"/>
    </xf>
    <xf numFmtId="0" fontId="24" fillId="0" borderId="0" xfId="0" applyFont="1" applyBorder="1" applyAlignment="1">
      <alignment horizontal="left" wrapText="1" shrinkToFit="1"/>
    </xf>
    <xf numFmtId="0" fontId="32" fillId="0" borderId="0" xfId="0" applyFont="1" applyBorder="1" applyAlignment="1">
      <alignment horizontal="left" vertical="top" wrapText="1"/>
    </xf>
    <xf numFmtId="0" fontId="19" fillId="0" borderId="6"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1" xfId="0" applyFont="1" applyBorder="1" applyAlignment="1">
      <alignment horizontal="center" vertical="center" shrinkToFit="1"/>
    </xf>
    <xf numFmtId="0" fontId="29" fillId="2" borderId="6"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15"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19" fillId="0" borderId="4" xfId="0" applyFont="1" applyBorder="1" applyAlignment="1">
      <alignment horizontal="center" vertical="center"/>
    </xf>
    <xf numFmtId="0" fontId="25" fillId="2" borderId="6"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25" fillId="2" borderId="7"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19" fillId="0" borderId="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6" xfId="0" applyFont="1" applyBorder="1" applyAlignment="1">
      <alignment horizontal="center" vertical="center"/>
    </xf>
    <xf numFmtId="0" fontId="19" fillId="2" borderId="1" xfId="0" applyFont="1" applyFill="1" applyBorder="1" applyAlignment="1">
      <alignment horizontal="center" vertical="center"/>
    </xf>
    <xf numFmtId="38" fontId="23" fillId="0" borderId="5" xfId="1" applyFont="1" applyBorder="1" applyAlignment="1">
      <alignment horizontal="center" vertical="center"/>
    </xf>
    <xf numFmtId="38" fontId="23" fillId="0" borderId="1" xfId="1" applyFont="1" applyBorder="1" applyAlignment="1">
      <alignment horizontal="center" vertical="center"/>
    </xf>
    <xf numFmtId="38" fontId="23" fillId="0" borderId="3" xfId="1" applyFont="1" applyBorder="1" applyAlignment="1">
      <alignment horizontal="center" vertical="center"/>
    </xf>
    <xf numFmtId="0" fontId="25" fillId="0" borderId="3" xfId="0" applyFont="1" applyBorder="1" applyAlignment="1">
      <alignment horizontal="left" vertical="center" shrinkToFit="1"/>
    </xf>
    <xf numFmtId="0" fontId="25" fillId="0" borderId="4" xfId="0" applyFont="1" applyBorder="1" applyAlignment="1">
      <alignment horizontal="left" vertical="center" shrinkToFit="1"/>
    </xf>
    <xf numFmtId="0" fontId="25" fillId="0" borderId="9" xfId="0" applyFont="1" applyBorder="1" applyAlignment="1">
      <alignment horizontal="left" vertical="center" shrinkToFit="1"/>
    </xf>
    <xf numFmtId="0" fontId="25" fillId="0" borderId="10" xfId="0" applyFont="1" applyBorder="1" applyAlignment="1">
      <alignment horizontal="left" vertical="center" shrinkToFit="1"/>
    </xf>
    <xf numFmtId="38" fontId="23" fillId="0" borderId="4" xfId="1" applyFont="1" applyBorder="1" applyAlignment="1">
      <alignment horizontal="center" vertical="center"/>
    </xf>
    <xf numFmtId="0" fontId="32" fillId="0" borderId="7" xfId="0" applyFont="1" applyBorder="1" applyAlignment="1">
      <alignment horizontal="left" vertical="center"/>
    </xf>
    <xf numFmtId="0" fontId="32" fillId="0" borderId="0" xfId="0" applyFont="1" applyBorder="1" applyAlignment="1">
      <alignment horizontal="left" vertical="center"/>
    </xf>
    <xf numFmtId="0" fontId="23" fillId="0" borderId="1" xfId="0" applyFont="1" applyBorder="1" applyAlignment="1">
      <alignment horizontal="center" vertical="center"/>
    </xf>
    <xf numFmtId="0" fontId="19" fillId="2" borderId="1" xfId="0" applyFont="1" applyFill="1" applyBorder="1" applyAlignment="1">
      <alignment horizontal="center" vertical="center" shrinkToFit="1"/>
    </xf>
    <xf numFmtId="0" fontId="19" fillId="0" borderId="30" xfId="0" applyFont="1" applyBorder="1" applyAlignment="1">
      <alignment horizontal="center" vertical="center"/>
    </xf>
    <xf numFmtId="0" fontId="19" fillId="0" borderId="0" xfId="0" applyFont="1" applyAlignment="1">
      <alignment horizontal="left" vertical="center"/>
    </xf>
    <xf numFmtId="0" fontId="19" fillId="0" borderId="54" xfId="0" applyFont="1" applyBorder="1" applyAlignment="1">
      <alignment horizontal="center" vertical="center" shrinkToFit="1"/>
    </xf>
    <xf numFmtId="0" fontId="19" fillId="0" borderId="56" xfId="0" applyFont="1" applyBorder="1" applyAlignment="1">
      <alignment horizontal="center" vertical="center" shrinkToFit="1"/>
    </xf>
    <xf numFmtId="0" fontId="19" fillId="0" borderId="22"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54" xfId="0" applyFont="1" applyFill="1" applyBorder="1" applyAlignment="1">
      <alignment horizontal="left" vertical="top" wrapText="1"/>
    </xf>
    <xf numFmtId="0" fontId="19" fillId="0" borderId="55" xfId="0" applyFont="1" applyFill="1" applyBorder="1" applyAlignment="1">
      <alignment horizontal="left" vertical="top"/>
    </xf>
    <xf numFmtId="0" fontId="19" fillId="0" borderId="56" xfId="0" applyFont="1" applyFill="1" applyBorder="1" applyAlignment="1">
      <alignment horizontal="left" vertical="top"/>
    </xf>
    <xf numFmtId="0" fontId="19" fillId="3" borderId="1" xfId="0" applyFont="1" applyFill="1" applyBorder="1" applyAlignment="1">
      <alignment horizontal="center" vertical="center"/>
    </xf>
    <xf numFmtId="0" fontId="19" fillId="0" borderId="15"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19" fillId="0" borderId="1" xfId="0" applyFont="1" applyBorder="1" applyAlignment="1">
      <alignment horizontal="center" vertical="center" shrinkToFit="1"/>
    </xf>
    <xf numFmtId="0" fontId="19" fillId="0" borderId="1" xfId="0" applyFont="1" applyBorder="1" applyAlignment="1">
      <alignment horizontal="right" vertical="center" shrinkToFit="1"/>
    </xf>
    <xf numFmtId="0" fontId="19" fillId="0" borderId="0" xfId="0" applyFont="1" applyBorder="1" applyAlignment="1">
      <alignment horizontal="left" vertical="center" shrinkToFit="1"/>
    </xf>
    <xf numFmtId="0" fontId="19" fillId="0" borderId="15" xfId="0" applyFont="1" applyBorder="1" applyAlignment="1">
      <alignment horizontal="left" vertical="center" shrinkToFit="1"/>
    </xf>
    <xf numFmtId="0" fontId="19" fillId="0" borderId="10" xfId="0" applyFont="1" applyBorder="1" applyAlignment="1">
      <alignment horizontal="left" vertical="center" shrinkToFit="1"/>
    </xf>
    <xf numFmtId="0" fontId="19" fillId="0" borderId="10" xfId="0" applyFont="1" applyBorder="1" applyAlignment="1">
      <alignment horizontal="center" vertical="center" shrinkToFit="1"/>
    </xf>
    <xf numFmtId="0" fontId="55" fillId="0" borderId="1" xfId="0" applyFont="1" applyBorder="1" applyAlignment="1">
      <alignment horizontal="center" vertical="center"/>
    </xf>
    <xf numFmtId="0" fontId="57" fillId="0" borderId="1" xfId="0" applyFont="1" applyBorder="1" applyAlignment="1">
      <alignment horizontal="center" vertical="center"/>
    </xf>
    <xf numFmtId="0" fontId="57" fillId="0" borderId="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11" xfId="0" applyFont="1" applyBorder="1" applyAlignment="1">
      <alignment horizontal="center" vertical="center" shrinkToFit="1"/>
    </xf>
    <xf numFmtId="0" fontId="55" fillId="0" borderId="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11" xfId="0" applyFont="1" applyBorder="1" applyAlignment="1">
      <alignment horizontal="center" vertical="center" shrinkToFit="1"/>
    </xf>
    <xf numFmtId="176" fontId="30" fillId="0" borderId="1"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4" xfId="0" applyNumberFormat="1" applyFont="1" applyBorder="1" applyAlignment="1">
      <alignment horizontal="right" vertical="center"/>
    </xf>
    <xf numFmtId="176" fontId="30" fillId="0" borderId="5" xfId="0" applyNumberFormat="1" applyFont="1" applyBorder="1" applyAlignment="1">
      <alignment horizontal="right" vertical="center"/>
    </xf>
    <xf numFmtId="176" fontId="30" fillId="0" borderId="1" xfId="1" applyNumberFormat="1" applyFont="1" applyBorder="1" applyAlignment="1">
      <alignment horizontal="center" vertical="center"/>
    </xf>
    <xf numFmtId="38" fontId="30" fillId="0" borderId="15" xfId="1" applyFont="1" applyBorder="1" applyAlignment="1">
      <alignment horizontal="center" vertical="center" shrinkToFit="1"/>
    </xf>
    <xf numFmtId="38" fontId="30" fillId="0" borderId="10" xfId="1" applyFont="1" applyBorder="1" applyAlignment="1">
      <alignment horizontal="center" vertical="center" shrinkToFit="1"/>
    </xf>
    <xf numFmtId="38" fontId="24" fillId="0" borderId="15" xfId="1" applyFont="1" applyBorder="1" applyAlignment="1">
      <alignment horizontal="center" vertical="center" shrinkToFit="1"/>
    </xf>
    <xf numFmtId="38" fontId="24" fillId="0" borderId="10" xfId="1" applyFont="1" applyBorder="1" applyAlignment="1">
      <alignment horizontal="center" vertical="center" shrinkToFit="1"/>
    </xf>
    <xf numFmtId="38" fontId="19" fillId="0" borderId="15" xfId="1" applyFont="1" applyBorder="1" applyAlignment="1">
      <alignment horizontal="center" vertical="center" shrinkToFit="1"/>
    </xf>
    <xf numFmtId="38" fontId="19" fillId="0" borderId="10" xfId="1" applyFont="1" applyBorder="1" applyAlignment="1">
      <alignment horizontal="center" vertical="center" shrinkToFit="1"/>
    </xf>
    <xf numFmtId="38" fontId="23" fillId="0" borderId="15" xfId="1" applyFont="1" applyBorder="1" applyAlignment="1">
      <alignment horizontal="center" vertical="center" shrinkToFit="1"/>
    </xf>
    <xf numFmtId="38" fontId="23" fillId="0" borderId="10" xfId="1" applyFont="1" applyBorder="1" applyAlignment="1">
      <alignment horizontal="center" vertical="center" shrinkToFit="1"/>
    </xf>
    <xf numFmtId="38" fontId="29" fillId="0" borderId="15" xfId="1" applyFont="1" applyBorder="1" applyAlignment="1">
      <alignment horizontal="center" vertical="center" shrinkToFit="1"/>
    </xf>
    <xf numFmtId="38" fontId="29" fillId="0" borderId="10" xfId="1" applyFont="1" applyBorder="1" applyAlignment="1">
      <alignment horizontal="center" vertical="center" shrinkToFit="1"/>
    </xf>
    <xf numFmtId="0" fontId="55" fillId="0" borderId="6" xfId="0" applyFont="1" applyBorder="1" applyAlignment="1">
      <alignment horizontal="left" vertical="center"/>
    </xf>
    <xf numFmtId="0" fontId="55" fillId="0" borderId="15" xfId="0" applyFont="1" applyBorder="1" applyAlignment="1">
      <alignment horizontal="left" vertical="center"/>
    </xf>
    <xf numFmtId="0" fontId="55" fillId="0" borderId="16" xfId="0" applyFont="1" applyBorder="1" applyAlignment="1">
      <alignment horizontal="left" vertical="center"/>
    </xf>
    <xf numFmtId="0" fontId="55" fillId="0" borderId="3" xfId="0" applyFont="1" applyBorder="1" applyAlignment="1">
      <alignment horizontal="center" vertical="center" shrinkToFit="1"/>
    </xf>
    <xf numFmtId="0" fontId="55" fillId="0" borderId="4" xfId="0" applyFont="1" applyBorder="1" applyAlignment="1">
      <alignment horizontal="center" vertical="center" shrinkToFit="1"/>
    </xf>
    <xf numFmtId="0" fontId="55" fillId="0" borderId="5" xfId="0" applyFont="1" applyBorder="1" applyAlignment="1">
      <alignment horizontal="center" vertical="center" shrinkToFit="1"/>
    </xf>
    <xf numFmtId="0" fontId="56" fillId="0" borderId="4" xfId="0" applyFont="1" applyBorder="1" applyAlignment="1">
      <alignment horizontal="center" vertical="center"/>
    </xf>
    <xf numFmtId="0" fontId="56" fillId="0" borderId="5"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55" fillId="0" borderId="3" xfId="0" applyFont="1" applyBorder="1" applyAlignment="1">
      <alignment horizontal="center" vertical="center" wrapText="1"/>
    </xf>
    <xf numFmtId="0" fontId="55" fillId="0" borderId="5" xfId="0" applyFont="1" applyBorder="1" applyAlignment="1">
      <alignment horizontal="center" vertical="center" wrapText="1"/>
    </xf>
    <xf numFmtId="0" fontId="24" fillId="0" borderId="15" xfId="0" applyFont="1" applyBorder="1" applyAlignment="1">
      <alignment horizontal="left" vertical="top"/>
    </xf>
    <xf numFmtId="0" fontId="21" fillId="0" borderId="0" xfId="0" applyFont="1" applyBorder="1" applyAlignment="1">
      <alignment horizontal="left" vertical="top" wrapText="1"/>
    </xf>
    <xf numFmtId="0" fontId="19" fillId="0" borderId="0" xfId="0" applyFont="1" applyAlignment="1">
      <alignment horizontal="righ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38" fontId="8" fillId="0" borderId="4" xfId="1" applyFont="1" applyBorder="1" applyAlignment="1">
      <alignment horizontal="center" vertical="center"/>
    </xf>
    <xf numFmtId="38" fontId="8" fillId="0" borderId="5" xfId="1" applyFont="1" applyBorder="1" applyAlignment="1">
      <alignment horizontal="center" vertical="center"/>
    </xf>
    <xf numFmtId="38" fontId="8" fillId="0" borderId="1" xfId="1" applyFont="1" applyBorder="1" applyAlignment="1">
      <alignment horizontal="center" vertical="center"/>
    </xf>
    <xf numFmtId="38" fontId="8" fillId="0" borderId="3" xfId="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4">
    <cellStyle name="パーセント 2" xfId="3"/>
    <cellStyle name="桁区切り" xfId="1" builtinId="6"/>
    <cellStyle name="桁区切り 2" xfId="2"/>
    <cellStyle name="標準" xfId="0" builtinId="0"/>
  </cellStyles>
  <dxfs count="0"/>
  <tableStyles count="0" defaultTableStyle="TableStyleMedium2" defaultPivotStyle="PivotStyleLight16"/>
  <colors>
    <mruColors>
      <color rgb="FFFF6699"/>
      <color rgb="FFFF9999"/>
      <color rgb="FF00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250032</xdr:colOff>
      <xdr:row>65</xdr:row>
      <xdr:rowOff>95251</xdr:rowOff>
    </xdr:from>
    <xdr:to>
      <xdr:col>12</xdr:col>
      <xdr:colOff>523875</xdr:colOff>
      <xdr:row>69</xdr:row>
      <xdr:rowOff>43158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032" y="15621001"/>
          <a:ext cx="6388893" cy="633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97</xdr:row>
      <xdr:rowOff>107156</xdr:rowOff>
    </xdr:from>
    <xdr:to>
      <xdr:col>12</xdr:col>
      <xdr:colOff>559593</xdr:colOff>
      <xdr:row>101</xdr:row>
      <xdr:rowOff>55063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1033581"/>
          <a:ext cx="6388893" cy="633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535781</xdr:colOff>
      <xdr:row>0</xdr:row>
      <xdr:rowOff>0</xdr:rowOff>
    </xdr:from>
    <xdr:to>
      <xdr:col>12</xdr:col>
      <xdr:colOff>869765</xdr:colOff>
      <xdr:row>2</xdr:row>
      <xdr:rowOff>140616</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3031" y="0"/>
          <a:ext cx="1784715" cy="477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250032</xdr:colOff>
      <xdr:row>66</xdr:row>
      <xdr:rowOff>95251</xdr:rowOff>
    </xdr:from>
    <xdr:to>
      <xdr:col>12</xdr:col>
      <xdr:colOff>523875</xdr:colOff>
      <xdr:row>70</xdr:row>
      <xdr:rowOff>43158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032" y="15621001"/>
          <a:ext cx="6388893" cy="633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98</xdr:row>
      <xdr:rowOff>107156</xdr:rowOff>
    </xdr:from>
    <xdr:to>
      <xdr:col>12</xdr:col>
      <xdr:colOff>559593</xdr:colOff>
      <xdr:row>102</xdr:row>
      <xdr:rowOff>55063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0900231"/>
          <a:ext cx="6388893" cy="633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535781</xdr:colOff>
      <xdr:row>0</xdr:row>
      <xdr:rowOff>0</xdr:rowOff>
    </xdr:from>
    <xdr:to>
      <xdr:col>12</xdr:col>
      <xdr:colOff>869765</xdr:colOff>
      <xdr:row>2</xdr:row>
      <xdr:rowOff>140616</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3031" y="0"/>
          <a:ext cx="1781784" cy="483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952501</xdr:colOff>
      <xdr:row>3</xdr:row>
      <xdr:rowOff>95250</xdr:rowOff>
    </xdr:from>
    <xdr:to>
      <xdr:col>10</xdr:col>
      <xdr:colOff>571500</xdr:colOff>
      <xdr:row>4</xdr:row>
      <xdr:rowOff>205154</xdr:rowOff>
    </xdr:to>
    <xdr:sp macro="" textlink="">
      <xdr:nvSpPr>
        <xdr:cNvPr id="5" name="円/楕円 4"/>
        <xdr:cNvSpPr/>
      </xdr:nvSpPr>
      <xdr:spPr>
        <a:xfrm>
          <a:off x="4132386" y="446942"/>
          <a:ext cx="1106364" cy="542193"/>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rgbClr val="FF0000"/>
              </a:solidFill>
            </a:rPr>
            <a:t>記入例</a:t>
          </a:r>
        </a:p>
      </xdr:txBody>
    </xdr:sp>
    <xdr:clientData/>
  </xdr:twoCellAnchor>
  <xdr:twoCellAnchor>
    <xdr:from>
      <xdr:col>12</xdr:col>
      <xdr:colOff>249115</xdr:colOff>
      <xdr:row>49</xdr:row>
      <xdr:rowOff>65943</xdr:rowOff>
    </xdr:from>
    <xdr:to>
      <xdr:col>12</xdr:col>
      <xdr:colOff>498231</xdr:colOff>
      <xdr:row>49</xdr:row>
      <xdr:rowOff>307731</xdr:rowOff>
    </xdr:to>
    <xdr:sp macro="" textlink="">
      <xdr:nvSpPr>
        <xdr:cNvPr id="6" name="円/楕円 5"/>
        <xdr:cNvSpPr/>
      </xdr:nvSpPr>
      <xdr:spPr>
        <a:xfrm>
          <a:off x="6367096" y="11649808"/>
          <a:ext cx="249116" cy="24178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263769</xdr:colOff>
      <xdr:row>50</xdr:row>
      <xdr:rowOff>58615</xdr:rowOff>
    </xdr:from>
    <xdr:to>
      <xdr:col>12</xdr:col>
      <xdr:colOff>512885</xdr:colOff>
      <xdr:row>50</xdr:row>
      <xdr:rowOff>300403</xdr:rowOff>
    </xdr:to>
    <xdr:sp macro="" textlink="">
      <xdr:nvSpPr>
        <xdr:cNvPr id="8" name="円/楕円 7"/>
        <xdr:cNvSpPr/>
      </xdr:nvSpPr>
      <xdr:spPr>
        <a:xfrm>
          <a:off x="6381750" y="11957538"/>
          <a:ext cx="249116" cy="24178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184089</xdr:colOff>
      <xdr:row>73</xdr:row>
      <xdr:rowOff>102577</xdr:rowOff>
    </xdr:from>
    <xdr:to>
      <xdr:col>25</xdr:col>
      <xdr:colOff>545855</xdr:colOff>
      <xdr:row>76</xdr:row>
      <xdr:rowOff>2859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9289" y="23924602"/>
          <a:ext cx="6372041" cy="614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491819</xdr:colOff>
      <xdr:row>2</xdr:row>
      <xdr:rowOff>212480</xdr:rowOff>
    </xdr:from>
    <xdr:to>
      <xdr:col>20</xdr:col>
      <xdr:colOff>71130</xdr:colOff>
      <xdr:row>4</xdr:row>
      <xdr:rowOff>184576</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88019" y="688730"/>
          <a:ext cx="1779586" cy="476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212480</xdr:colOff>
      <xdr:row>52</xdr:row>
      <xdr:rowOff>124558</xdr:rowOff>
    </xdr:from>
    <xdr:to>
      <xdr:col>15</xdr:col>
      <xdr:colOff>175846</xdr:colOff>
      <xdr:row>52</xdr:row>
      <xdr:rowOff>366346</xdr:rowOff>
    </xdr:to>
    <xdr:sp macro="" textlink="">
      <xdr:nvSpPr>
        <xdr:cNvPr id="4" name="円/楕円 5"/>
        <xdr:cNvSpPr/>
      </xdr:nvSpPr>
      <xdr:spPr>
        <a:xfrm>
          <a:off x="6337055" y="16964758"/>
          <a:ext cx="239591" cy="24178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187566</xdr:colOff>
      <xdr:row>53</xdr:row>
      <xdr:rowOff>109904</xdr:rowOff>
    </xdr:from>
    <xdr:to>
      <xdr:col>15</xdr:col>
      <xdr:colOff>175844</xdr:colOff>
      <xdr:row>53</xdr:row>
      <xdr:rowOff>351692</xdr:rowOff>
    </xdr:to>
    <xdr:sp macro="" textlink="">
      <xdr:nvSpPr>
        <xdr:cNvPr id="5" name="円/楕円 7"/>
        <xdr:cNvSpPr/>
      </xdr:nvSpPr>
      <xdr:spPr>
        <a:xfrm flipH="1">
          <a:off x="6312141" y="17445404"/>
          <a:ext cx="264503" cy="24178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359018</xdr:colOff>
      <xdr:row>84</xdr:row>
      <xdr:rowOff>124559</xdr:rowOff>
    </xdr:from>
    <xdr:to>
      <xdr:col>15</xdr:col>
      <xdr:colOff>740017</xdr:colOff>
      <xdr:row>85</xdr:row>
      <xdr:rowOff>131886</xdr:rowOff>
    </xdr:to>
    <xdr:sp macro="" textlink="">
      <xdr:nvSpPr>
        <xdr:cNvPr id="6" name="円/楕円 9"/>
        <xdr:cNvSpPr/>
      </xdr:nvSpPr>
      <xdr:spPr>
        <a:xfrm>
          <a:off x="6755422" y="26713963"/>
          <a:ext cx="380999" cy="293077"/>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350958</xdr:colOff>
      <xdr:row>88</xdr:row>
      <xdr:rowOff>131884</xdr:rowOff>
    </xdr:from>
    <xdr:to>
      <xdr:col>15</xdr:col>
      <xdr:colOff>754670</xdr:colOff>
      <xdr:row>89</xdr:row>
      <xdr:rowOff>168518</xdr:rowOff>
    </xdr:to>
    <xdr:sp macro="" textlink="">
      <xdr:nvSpPr>
        <xdr:cNvPr id="7" name="円/楕円 11"/>
        <xdr:cNvSpPr/>
      </xdr:nvSpPr>
      <xdr:spPr>
        <a:xfrm>
          <a:off x="6747362" y="27666461"/>
          <a:ext cx="403712" cy="28574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710711</xdr:colOff>
      <xdr:row>106</xdr:row>
      <xdr:rowOff>44876</xdr:rowOff>
    </xdr:from>
    <xdr:to>
      <xdr:col>13</xdr:col>
      <xdr:colOff>446944</xdr:colOff>
      <xdr:row>108</xdr:row>
      <xdr:rowOff>147453</xdr:rowOff>
    </xdr:to>
    <xdr:sp macro="" textlink="">
      <xdr:nvSpPr>
        <xdr:cNvPr id="8" name="円/楕円 7"/>
        <xdr:cNvSpPr/>
      </xdr:nvSpPr>
      <xdr:spPr>
        <a:xfrm>
          <a:off x="4850423" y="32254030"/>
          <a:ext cx="945175" cy="58615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329712</xdr:colOff>
      <xdr:row>73</xdr:row>
      <xdr:rowOff>14654</xdr:rowOff>
    </xdr:from>
    <xdr:to>
      <xdr:col>15</xdr:col>
      <xdr:colOff>383435</xdr:colOff>
      <xdr:row>75</xdr:row>
      <xdr:rowOff>171212</xdr:rowOff>
    </xdr:to>
    <xdr:pic>
      <xdr:nvPicPr>
        <xdr:cNvPr id="9" name="図 8"/>
        <xdr:cNvPicPr>
          <a:picLocks noChangeAspect="1"/>
        </xdr:cNvPicPr>
      </xdr:nvPicPr>
      <xdr:blipFill>
        <a:blip xmlns:r="http://schemas.openxmlformats.org/officeDocument/2006/relationships" r:embed="rId3"/>
        <a:stretch>
          <a:fillRect/>
        </a:stretch>
      </xdr:blipFill>
      <xdr:spPr>
        <a:xfrm>
          <a:off x="329712" y="23836679"/>
          <a:ext cx="6454523" cy="632808"/>
        </a:xfrm>
        <a:prstGeom prst="rect">
          <a:avLst/>
        </a:prstGeom>
      </xdr:spPr>
    </xdr:pic>
    <xdr:clientData/>
  </xdr:twoCellAnchor>
  <xdr:twoCellAnchor editAs="oneCell">
    <xdr:from>
      <xdr:col>0</xdr:col>
      <xdr:colOff>344365</xdr:colOff>
      <xdr:row>106</xdr:row>
      <xdr:rowOff>14654</xdr:rowOff>
    </xdr:from>
    <xdr:to>
      <xdr:col>15</xdr:col>
      <xdr:colOff>398088</xdr:colOff>
      <xdr:row>108</xdr:row>
      <xdr:rowOff>171212</xdr:rowOff>
    </xdr:to>
    <xdr:pic>
      <xdr:nvPicPr>
        <xdr:cNvPr id="10" name="図 9"/>
        <xdr:cNvPicPr>
          <a:picLocks noChangeAspect="1"/>
        </xdr:cNvPicPr>
      </xdr:nvPicPr>
      <xdr:blipFill>
        <a:blip xmlns:r="http://schemas.openxmlformats.org/officeDocument/2006/relationships" r:embed="rId4"/>
        <a:stretch>
          <a:fillRect/>
        </a:stretch>
      </xdr:blipFill>
      <xdr:spPr>
        <a:xfrm>
          <a:off x="344365" y="32075804"/>
          <a:ext cx="6454523" cy="632808"/>
        </a:xfrm>
        <a:prstGeom prst="rect">
          <a:avLst/>
        </a:prstGeom>
      </xdr:spPr>
    </xdr:pic>
    <xdr:clientData/>
  </xdr:twoCellAnchor>
  <xdr:twoCellAnchor editAs="oneCell">
    <xdr:from>
      <xdr:col>13</xdr:col>
      <xdr:colOff>36635</xdr:colOff>
      <xdr:row>0</xdr:row>
      <xdr:rowOff>139211</xdr:rowOff>
    </xdr:from>
    <xdr:to>
      <xdr:col>16</xdr:col>
      <xdr:colOff>41835</xdr:colOff>
      <xdr:row>3</xdr:row>
      <xdr:rowOff>14654</xdr:rowOff>
    </xdr:to>
    <xdr:pic>
      <xdr:nvPicPr>
        <xdr:cNvPr id="11" name="図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389685" y="139211"/>
          <a:ext cx="1967350" cy="599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827942</xdr:colOff>
      <xdr:row>0</xdr:row>
      <xdr:rowOff>109904</xdr:rowOff>
    </xdr:from>
    <xdr:to>
      <xdr:col>10</xdr:col>
      <xdr:colOff>666749</xdr:colOff>
      <xdr:row>1</xdr:row>
      <xdr:rowOff>175847</xdr:rowOff>
    </xdr:to>
    <xdr:sp macro="" textlink="">
      <xdr:nvSpPr>
        <xdr:cNvPr id="12" name="角丸四角形 11"/>
        <xdr:cNvSpPr/>
      </xdr:nvSpPr>
      <xdr:spPr>
        <a:xfrm>
          <a:off x="2513867" y="109904"/>
          <a:ext cx="2296257" cy="304068"/>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a:t>職員用・記入例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250032</xdr:colOff>
      <xdr:row>65</xdr:row>
      <xdr:rowOff>95251</xdr:rowOff>
    </xdr:from>
    <xdr:to>
      <xdr:col>12</xdr:col>
      <xdr:colOff>523875</xdr:colOff>
      <xdr:row>69</xdr:row>
      <xdr:rowOff>43158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032" y="15621001"/>
          <a:ext cx="6388893" cy="633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97</xdr:row>
      <xdr:rowOff>107156</xdr:rowOff>
    </xdr:from>
    <xdr:to>
      <xdr:col>12</xdr:col>
      <xdr:colOff>559593</xdr:colOff>
      <xdr:row>101</xdr:row>
      <xdr:rowOff>55063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0900231"/>
          <a:ext cx="6388893" cy="633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535781</xdr:colOff>
      <xdr:row>0</xdr:row>
      <xdr:rowOff>0</xdr:rowOff>
    </xdr:from>
    <xdr:to>
      <xdr:col>12</xdr:col>
      <xdr:colOff>869765</xdr:colOff>
      <xdr:row>2</xdr:row>
      <xdr:rowOff>140616</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3031" y="0"/>
          <a:ext cx="1781784" cy="483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952501</xdr:colOff>
      <xdr:row>0</xdr:row>
      <xdr:rowOff>102577</xdr:rowOff>
    </xdr:from>
    <xdr:to>
      <xdr:col>10</xdr:col>
      <xdr:colOff>571500</xdr:colOff>
      <xdr:row>3</xdr:row>
      <xdr:rowOff>205154</xdr:rowOff>
    </xdr:to>
    <xdr:sp macro="" textlink="">
      <xdr:nvSpPr>
        <xdr:cNvPr id="5" name="円/楕円 4"/>
        <xdr:cNvSpPr/>
      </xdr:nvSpPr>
      <xdr:spPr>
        <a:xfrm>
          <a:off x="4132386" y="102577"/>
          <a:ext cx="1106364" cy="608135"/>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rgbClr val="FF0000"/>
              </a:solidFill>
            </a:rPr>
            <a:t>市記入例</a:t>
          </a:r>
        </a:p>
      </xdr:txBody>
    </xdr:sp>
    <xdr:clientData/>
  </xdr:twoCellAnchor>
  <xdr:twoCellAnchor>
    <xdr:from>
      <xdr:col>12</xdr:col>
      <xdr:colOff>249115</xdr:colOff>
      <xdr:row>48</xdr:row>
      <xdr:rowOff>65943</xdr:rowOff>
    </xdr:from>
    <xdr:to>
      <xdr:col>12</xdr:col>
      <xdr:colOff>498231</xdr:colOff>
      <xdr:row>48</xdr:row>
      <xdr:rowOff>307731</xdr:rowOff>
    </xdr:to>
    <xdr:sp macro="" textlink="">
      <xdr:nvSpPr>
        <xdr:cNvPr id="6" name="円/楕円 5"/>
        <xdr:cNvSpPr/>
      </xdr:nvSpPr>
      <xdr:spPr>
        <a:xfrm>
          <a:off x="6364165" y="11753118"/>
          <a:ext cx="249116" cy="24178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263769</xdr:colOff>
      <xdr:row>49</xdr:row>
      <xdr:rowOff>58615</xdr:rowOff>
    </xdr:from>
    <xdr:to>
      <xdr:col>12</xdr:col>
      <xdr:colOff>512885</xdr:colOff>
      <xdr:row>49</xdr:row>
      <xdr:rowOff>300403</xdr:rowOff>
    </xdr:to>
    <xdr:sp macro="" textlink="">
      <xdr:nvSpPr>
        <xdr:cNvPr id="7" name="円/楕円 6"/>
        <xdr:cNvSpPr/>
      </xdr:nvSpPr>
      <xdr:spPr>
        <a:xfrm>
          <a:off x="6378819" y="12060115"/>
          <a:ext cx="249116" cy="24178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124557</xdr:colOff>
      <xdr:row>98</xdr:row>
      <xdr:rowOff>7327</xdr:rowOff>
    </xdr:from>
    <xdr:to>
      <xdr:col>10</xdr:col>
      <xdr:colOff>930519</xdr:colOff>
      <xdr:row>100</xdr:row>
      <xdr:rowOff>109904</xdr:rowOff>
    </xdr:to>
    <xdr:sp macro="" textlink="">
      <xdr:nvSpPr>
        <xdr:cNvPr id="8" name="円/楕円 7"/>
        <xdr:cNvSpPr/>
      </xdr:nvSpPr>
      <xdr:spPr>
        <a:xfrm>
          <a:off x="4791807" y="20786481"/>
          <a:ext cx="805962" cy="43961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608135</xdr:colOff>
      <xdr:row>77</xdr:row>
      <xdr:rowOff>21981</xdr:rowOff>
    </xdr:from>
    <xdr:to>
      <xdr:col>12</xdr:col>
      <xdr:colOff>989134</xdr:colOff>
      <xdr:row>78</xdr:row>
      <xdr:rowOff>146539</xdr:rowOff>
    </xdr:to>
    <xdr:sp macro="" textlink="">
      <xdr:nvSpPr>
        <xdr:cNvPr id="10" name="円/楕円 9"/>
        <xdr:cNvSpPr/>
      </xdr:nvSpPr>
      <xdr:spPr>
        <a:xfrm>
          <a:off x="6726116" y="17313519"/>
          <a:ext cx="380999" cy="29307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615463</xdr:colOff>
      <xdr:row>81</xdr:row>
      <xdr:rowOff>7328</xdr:rowOff>
    </xdr:from>
    <xdr:to>
      <xdr:col>12</xdr:col>
      <xdr:colOff>1069731</xdr:colOff>
      <xdr:row>82</xdr:row>
      <xdr:rowOff>124558</xdr:rowOff>
    </xdr:to>
    <xdr:sp macro="" textlink="">
      <xdr:nvSpPr>
        <xdr:cNvPr id="12" name="円/楕円 11"/>
        <xdr:cNvSpPr/>
      </xdr:nvSpPr>
      <xdr:spPr>
        <a:xfrm>
          <a:off x="6733444" y="17921655"/>
          <a:ext cx="454268" cy="28574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view="pageBreakPreview" topLeftCell="A13" zoomScale="130" zoomScaleNormal="100" zoomScaleSheetLayoutView="130" workbookViewId="0">
      <selection activeCell="H8" sqref="H8"/>
    </sheetView>
  </sheetViews>
  <sheetFormatPr defaultRowHeight="13.5" x14ac:dyDescent="0.15"/>
  <cols>
    <col min="1" max="1" width="5" style="5" customWidth="1"/>
    <col min="2" max="2" width="3.5" style="20" customWidth="1"/>
    <col min="3" max="3" width="11.375" style="5" customWidth="1"/>
    <col min="4" max="4" width="2.25" style="5" customWidth="1"/>
    <col min="5" max="5" width="14.125" style="5" customWidth="1"/>
    <col min="6" max="6" width="2.75" style="20" customWidth="1"/>
    <col min="7" max="7" width="2.75" style="5" customWidth="1"/>
    <col min="8" max="8" width="13.75" style="5" customWidth="1"/>
    <col min="9" max="10" width="2.875" style="20" customWidth="1"/>
    <col min="11" max="11" width="15.75" style="5" customWidth="1"/>
    <col min="12" max="12" width="3.25" style="20" customWidth="1"/>
    <col min="13" max="13" width="14.875" style="5" customWidth="1"/>
    <col min="14" max="16384" width="9" style="5"/>
  </cols>
  <sheetData>
    <row r="1" spans="1:17" x14ac:dyDescent="0.15">
      <c r="A1" s="5" t="s">
        <v>113</v>
      </c>
    </row>
    <row r="2" spans="1:17" x14ac:dyDescent="0.15">
      <c r="A2" s="5" t="s">
        <v>116</v>
      </c>
      <c r="B2" s="5"/>
      <c r="F2" s="5"/>
      <c r="I2" s="5"/>
      <c r="J2" s="5"/>
      <c r="L2" s="5"/>
    </row>
    <row r="3" spans="1:17" x14ac:dyDescent="0.15">
      <c r="A3" s="20"/>
      <c r="C3" s="20"/>
      <c r="D3" s="20"/>
      <c r="E3" s="20"/>
      <c r="G3" s="20"/>
      <c r="H3" s="20"/>
      <c r="K3" s="20"/>
      <c r="M3" s="20"/>
    </row>
    <row r="4" spans="1:17" ht="20.25" customHeight="1" x14ac:dyDescent="0.15">
      <c r="B4" s="268" t="s">
        <v>50</v>
      </c>
      <c r="C4" s="268"/>
      <c r="D4" s="273" t="s">
        <v>51</v>
      </c>
      <c r="E4" s="274"/>
      <c r="F4" s="274"/>
      <c r="G4" s="274"/>
      <c r="H4" s="275"/>
      <c r="K4" s="269" t="s">
        <v>110</v>
      </c>
      <c r="L4" s="269"/>
      <c r="M4" s="269"/>
    </row>
    <row r="5" spans="1:17" ht="20.25" customHeight="1" x14ac:dyDescent="0.15">
      <c r="B5" s="276" t="s">
        <v>13</v>
      </c>
      <c r="C5" s="277"/>
      <c r="D5" s="7"/>
      <c r="E5" s="85" t="s">
        <v>141</v>
      </c>
      <c r="F5" s="11" t="s">
        <v>49</v>
      </c>
      <c r="G5" s="11"/>
      <c r="H5" s="9"/>
      <c r="I5" s="268" t="s">
        <v>14</v>
      </c>
      <c r="J5" s="268"/>
      <c r="K5" s="268"/>
      <c r="L5" s="268"/>
      <c r="M5" s="268"/>
    </row>
    <row r="7" spans="1:17" x14ac:dyDescent="0.15">
      <c r="A7" s="5" t="s">
        <v>15</v>
      </c>
    </row>
    <row r="8" spans="1:17" ht="23.25" customHeight="1" x14ac:dyDescent="0.15">
      <c r="B8" s="268" t="s">
        <v>16</v>
      </c>
      <c r="C8" s="268"/>
      <c r="D8" s="11"/>
      <c r="E8" s="85"/>
      <c r="F8" s="11" t="s">
        <v>49</v>
      </c>
      <c r="G8" s="11"/>
      <c r="H8" s="9"/>
      <c r="I8" s="268" t="s">
        <v>17</v>
      </c>
      <c r="J8" s="268"/>
      <c r="K8" s="268"/>
      <c r="L8" s="268"/>
      <c r="M8" s="268"/>
    </row>
    <row r="10" spans="1:17" x14ac:dyDescent="0.15">
      <c r="A10" s="5" t="s">
        <v>93</v>
      </c>
    </row>
    <row r="12" spans="1:17" s="20" customFormat="1" ht="43.5" customHeight="1" x14ac:dyDescent="0.15">
      <c r="B12" s="3" t="s">
        <v>18</v>
      </c>
      <c r="C12" s="3" t="s">
        <v>19</v>
      </c>
      <c r="D12" s="13"/>
      <c r="E12" s="10" t="s">
        <v>126</v>
      </c>
      <c r="F12" s="8"/>
      <c r="G12" s="10"/>
      <c r="H12" s="10" t="s">
        <v>32</v>
      </c>
      <c r="I12" s="8"/>
      <c r="J12" s="10"/>
      <c r="K12" s="10" t="s">
        <v>30</v>
      </c>
      <c r="L12" s="8"/>
      <c r="M12" s="76" t="s">
        <v>125</v>
      </c>
      <c r="Q12" s="27"/>
    </row>
    <row r="13" spans="1:17" x14ac:dyDescent="0.15">
      <c r="B13" s="3">
        <v>1</v>
      </c>
      <c r="C13" s="12" t="s">
        <v>10</v>
      </c>
      <c r="D13" s="7"/>
      <c r="E13" s="11"/>
      <c r="F13" s="14" t="s">
        <v>1</v>
      </c>
      <c r="G13" s="11"/>
      <c r="H13" s="11"/>
      <c r="I13" s="14" t="s">
        <v>1</v>
      </c>
      <c r="J13" s="15" t="s">
        <v>22</v>
      </c>
      <c r="K13" s="11"/>
      <c r="L13" s="14" t="s">
        <v>1</v>
      </c>
      <c r="M13" s="6"/>
    </row>
    <row r="14" spans="1:17" x14ac:dyDescent="0.15">
      <c r="B14" s="3">
        <v>2</v>
      </c>
      <c r="C14" s="12" t="s">
        <v>20</v>
      </c>
      <c r="D14" s="7"/>
      <c r="E14" s="11"/>
      <c r="F14" s="14" t="s">
        <v>1</v>
      </c>
      <c r="G14" s="11"/>
      <c r="H14" s="11"/>
      <c r="I14" s="14" t="s">
        <v>1</v>
      </c>
      <c r="J14" s="15" t="s">
        <v>23</v>
      </c>
      <c r="K14" s="11"/>
      <c r="L14" s="14" t="s">
        <v>1</v>
      </c>
      <c r="M14" s="6"/>
    </row>
    <row r="15" spans="1:17" x14ac:dyDescent="0.15">
      <c r="B15" s="3">
        <v>3</v>
      </c>
      <c r="C15" s="12" t="s">
        <v>21</v>
      </c>
      <c r="D15" s="7"/>
      <c r="E15" s="11"/>
      <c r="F15" s="14" t="s">
        <v>1</v>
      </c>
      <c r="G15" s="11"/>
      <c r="H15" s="11"/>
      <c r="I15" s="14" t="s">
        <v>1</v>
      </c>
      <c r="J15" s="15" t="s">
        <v>24</v>
      </c>
      <c r="K15" s="11"/>
      <c r="L15" s="14" t="s">
        <v>1</v>
      </c>
      <c r="M15" s="6"/>
    </row>
    <row r="16" spans="1:17" x14ac:dyDescent="0.15">
      <c r="B16" s="40">
        <v>4</v>
      </c>
      <c r="C16" s="35" t="s">
        <v>11</v>
      </c>
      <c r="D16" s="36"/>
      <c r="E16" s="32"/>
      <c r="F16" s="33" t="s">
        <v>1</v>
      </c>
      <c r="G16" s="32"/>
      <c r="H16" s="32"/>
      <c r="I16" s="33" t="s">
        <v>1</v>
      </c>
      <c r="J16" s="1" t="s">
        <v>25</v>
      </c>
      <c r="K16" s="32"/>
      <c r="L16" s="33" t="s">
        <v>1</v>
      </c>
      <c r="M16" s="6"/>
    </row>
    <row r="17" spans="1:13" ht="77.25" customHeight="1" x14ac:dyDescent="0.15">
      <c r="A17" s="23"/>
      <c r="B17" s="278" t="s">
        <v>132</v>
      </c>
      <c r="C17" s="279"/>
      <c r="D17" s="279"/>
      <c r="E17" s="279"/>
      <c r="F17" s="279"/>
      <c r="G17" s="279"/>
      <c r="H17" s="279"/>
      <c r="I17" s="279"/>
      <c r="J17" s="279"/>
      <c r="K17" s="279"/>
      <c r="L17" s="280"/>
    </row>
    <row r="18" spans="1:13" ht="29.25" customHeight="1" x14ac:dyDescent="0.15">
      <c r="B18" s="281" t="s">
        <v>12</v>
      </c>
      <c r="C18" s="282"/>
      <c r="D18" s="46" t="s">
        <v>2</v>
      </c>
      <c r="E18" s="47"/>
      <c r="F18" s="48" t="s">
        <v>1</v>
      </c>
      <c r="G18" s="47" t="s">
        <v>3</v>
      </c>
      <c r="H18" s="47"/>
      <c r="I18" s="48" t="s">
        <v>1</v>
      </c>
      <c r="J18" s="52" t="s">
        <v>26</v>
      </c>
      <c r="K18" s="47"/>
      <c r="L18" s="2" t="s">
        <v>1</v>
      </c>
    </row>
    <row r="19" spans="1:13" ht="46.5" customHeight="1" thickBot="1" x14ac:dyDescent="0.2">
      <c r="B19" s="49">
        <v>5</v>
      </c>
      <c r="C19" s="270" t="s">
        <v>52</v>
      </c>
      <c r="D19" s="271"/>
      <c r="E19" s="271"/>
      <c r="F19" s="271"/>
      <c r="G19" s="271"/>
      <c r="H19" s="271"/>
      <c r="I19" s="272"/>
      <c r="J19" s="50" t="s">
        <v>27</v>
      </c>
      <c r="K19" s="51"/>
      <c r="L19" s="16" t="s">
        <v>1</v>
      </c>
    </row>
    <row r="20" spans="1:13" ht="42.75" customHeight="1" thickBot="1" x14ac:dyDescent="0.2">
      <c r="B20" s="283" t="s">
        <v>34</v>
      </c>
      <c r="C20" s="284"/>
      <c r="D20" s="284"/>
      <c r="E20" s="284"/>
      <c r="F20" s="284"/>
      <c r="G20" s="284"/>
      <c r="H20" s="284"/>
      <c r="I20" s="284"/>
      <c r="J20" s="53" t="s">
        <v>28</v>
      </c>
      <c r="K20" s="54"/>
      <c r="L20" s="34" t="s">
        <v>1</v>
      </c>
    </row>
    <row r="21" spans="1:13" ht="6" customHeight="1" x14ac:dyDescent="0.15">
      <c r="B21" s="55"/>
      <c r="C21" s="56"/>
      <c r="D21" s="56"/>
      <c r="E21" s="56"/>
      <c r="F21" s="55"/>
      <c r="G21" s="56"/>
      <c r="H21" s="56"/>
      <c r="I21" s="55"/>
      <c r="J21" s="55"/>
      <c r="K21" s="56"/>
    </row>
    <row r="22" spans="1:13" ht="37.5" customHeight="1" x14ac:dyDescent="0.15">
      <c r="B22" s="285" t="s">
        <v>85</v>
      </c>
      <c r="C22" s="286"/>
      <c r="D22" s="286"/>
      <c r="E22" s="286"/>
      <c r="F22" s="287"/>
      <c r="G22" s="57"/>
      <c r="H22" s="58" t="s">
        <v>29</v>
      </c>
      <c r="I22" s="59"/>
      <c r="J22" s="60" t="s">
        <v>8</v>
      </c>
      <c r="K22" s="61"/>
      <c r="L22" s="14" t="s">
        <v>1</v>
      </c>
    </row>
    <row r="23" spans="1:13" ht="3.75" customHeight="1" x14ac:dyDescent="0.15"/>
    <row r="24" spans="1:13" x14ac:dyDescent="0.15">
      <c r="B24" s="4" t="s">
        <v>127</v>
      </c>
    </row>
    <row r="25" spans="1:13" x14ac:dyDescent="0.15">
      <c r="B25" s="4" t="s">
        <v>31</v>
      </c>
      <c r="C25" s="4"/>
    </row>
    <row r="26" spans="1:13" x14ac:dyDescent="0.15">
      <c r="B26" s="4" t="s">
        <v>54</v>
      </c>
      <c r="C26" s="4"/>
    </row>
    <row r="27" spans="1:13" x14ac:dyDescent="0.15">
      <c r="B27" s="4" t="s">
        <v>53</v>
      </c>
    </row>
    <row r="28" spans="1:13" x14ac:dyDescent="0.15">
      <c r="B28" s="4" t="s">
        <v>33</v>
      </c>
    </row>
    <row r="29" spans="1:13" x14ac:dyDescent="0.15">
      <c r="I29" s="5"/>
    </row>
    <row r="30" spans="1:13" s="4" customFormat="1" x14ac:dyDescent="0.15">
      <c r="B30" s="4" t="s">
        <v>139</v>
      </c>
    </row>
    <row r="31" spans="1:13" s="4" customFormat="1" x14ac:dyDescent="0.15">
      <c r="B31" s="276" t="s">
        <v>41</v>
      </c>
      <c r="C31" s="288"/>
      <c r="D31" s="288"/>
      <c r="E31" s="277"/>
      <c r="F31" s="289" t="s">
        <v>9</v>
      </c>
      <c r="G31" s="290"/>
      <c r="H31" s="268" t="s">
        <v>42</v>
      </c>
      <c r="I31" s="268"/>
      <c r="J31" s="268"/>
      <c r="K31" s="268"/>
      <c r="L31" s="22"/>
      <c r="M31" s="63" t="s">
        <v>43</v>
      </c>
    </row>
    <row r="32" spans="1:13" s="4" customFormat="1" x14ac:dyDescent="0.15">
      <c r="B32" s="291" t="s">
        <v>1</v>
      </c>
      <c r="C32" s="292"/>
      <c r="D32" s="292"/>
      <c r="E32" s="293"/>
      <c r="F32" s="289"/>
      <c r="G32" s="290"/>
      <c r="H32" s="291" t="s">
        <v>1</v>
      </c>
      <c r="I32" s="292"/>
      <c r="J32" s="292"/>
      <c r="K32" s="293"/>
      <c r="L32" s="22"/>
      <c r="M32" s="24"/>
    </row>
    <row r="33" spans="1:15" s="4" customFormat="1" x14ac:dyDescent="0.15"/>
    <row r="34" spans="1:15" s="4" customFormat="1" x14ac:dyDescent="0.15">
      <c r="B34" s="4" t="s">
        <v>44</v>
      </c>
    </row>
    <row r="35" spans="1:15" s="4" customFormat="1" ht="13.5" customHeight="1" x14ac:dyDescent="0.15">
      <c r="B35" s="268" t="s">
        <v>45</v>
      </c>
      <c r="C35" s="268"/>
      <c r="D35" s="268"/>
      <c r="E35" s="268"/>
      <c r="F35" s="268"/>
      <c r="G35" s="268"/>
      <c r="H35" s="268"/>
      <c r="I35" s="294" t="s">
        <v>5</v>
      </c>
      <c r="J35" s="295"/>
      <c r="K35" s="296">
        <v>10000000</v>
      </c>
      <c r="L35" s="22"/>
      <c r="M35" s="63" t="s">
        <v>43</v>
      </c>
    </row>
    <row r="36" spans="1:15" s="4" customFormat="1" ht="13.5" customHeight="1" x14ac:dyDescent="0.15">
      <c r="B36" s="291" t="s">
        <v>1</v>
      </c>
      <c r="C36" s="292"/>
      <c r="D36" s="292"/>
      <c r="E36" s="292"/>
      <c r="F36" s="292"/>
      <c r="G36" s="292"/>
      <c r="H36" s="293"/>
      <c r="I36" s="294"/>
      <c r="J36" s="295"/>
      <c r="K36" s="296"/>
      <c r="L36" s="22"/>
      <c r="M36" s="24"/>
    </row>
    <row r="37" spans="1:15" s="4" customFormat="1" x14ac:dyDescent="0.15"/>
    <row r="38" spans="1:15" s="4" customFormat="1" x14ac:dyDescent="0.15">
      <c r="B38" s="4" t="s">
        <v>46</v>
      </c>
    </row>
    <row r="39" spans="1:15" s="4" customFormat="1" x14ac:dyDescent="0.15">
      <c r="B39" s="4" t="s">
        <v>47</v>
      </c>
    </row>
    <row r="40" spans="1:15" s="4" customFormat="1" ht="13.5" customHeight="1" x14ac:dyDescent="0.15">
      <c r="B40" s="268" t="s">
        <v>48</v>
      </c>
      <c r="C40" s="268"/>
      <c r="D40" s="268"/>
      <c r="E40" s="268"/>
      <c r="F40" s="268"/>
      <c r="G40" s="268"/>
      <c r="H40" s="268"/>
      <c r="I40" s="294" t="s">
        <v>5</v>
      </c>
      <c r="J40" s="295"/>
      <c r="K40" s="296">
        <v>4000000</v>
      </c>
      <c r="L40" s="22"/>
      <c r="M40" s="63" t="s">
        <v>43</v>
      </c>
    </row>
    <row r="41" spans="1:15" s="4" customFormat="1" ht="13.5" customHeight="1" x14ac:dyDescent="0.15">
      <c r="B41" s="291" t="s">
        <v>1</v>
      </c>
      <c r="C41" s="292"/>
      <c r="D41" s="292"/>
      <c r="E41" s="292"/>
      <c r="F41" s="292"/>
      <c r="G41" s="292"/>
      <c r="H41" s="293"/>
      <c r="I41" s="294"/>
      <c r="J41" s="295"/>
      <c r="K41" s="296"/>
      <c r="L41" s="22"/>
      <c r="M41" s="24"/>
    </row>
    <row r="42" spans="1:15" s="4" customFormat="1" ht="13.5" customHeight="1" x14ac:dyDescent="0.15">
      <c r="B42" s="21"/>
      <c r="C42" s="21"/>
      <c r="D42" s="21"/>
      <c r="E42" s="21"/>
      <c r="F42" s="21"/>
      <c r="G42" s="21"/>
      <c r="H42" s="21"/>
      <c r="I42" s="21"/>
      <c r="J42" s="21"/>
      <c r="K42" s="62"/>
      <c r="L42" s="22"/>
      <c r="M42" s="25"/>
    </row>
    <row r="43" spans="1:15" s="4" customFormat="1" ht="40.5" customHeight="1" x14ac:dyDescent="0.15">
      <c r="A43" s="26"/>
      <c r="B43" s="297" t="s">
        <v>83</v>
      </c>
      <c r="C43" s="297"/>
      <c r="D43" s="297"/>
      <c r="E43" s="297"/>
      <c r="F43" s="297"/>
      <c r="G43" s="297"/>
      <c r="H43" s="297"/>
      <c r="I43" s="297"/>
      <c r="J43" s="297"/>
      <c r="K43" s="297"/>
      <c r="L43" s="297"/>
      <c r="M43" s="297"/>
      <c r="O43" s="37"/>
    </row>
    <row r="44" spans="1:15" s="4" customFormat="1" ht="40.5" customHeight="1" x14ac:dyDescent="0.15">
      <c r="B44" s="297"/>
      <c r="C44" s="297"/>
      <c r="D44" s="297"/>
      <c r="E44" s="297"/>
      <c r="F44" s="297"/>
      <c r="G44" s="297"/>
      <c r="H44" s="297"/>
      <c r="I44" s="297"/>
      <c r="J44" s="297"/>
      <c r="K44" s="297"/>
      <c r="L44" s="297"/>
      <c r="M44" s="297"/>
      <c r="O44" s="37"/>
    </row>
    <row r="45" spans="1:15" ht="15.75" customHeight="1" x14ac:dyDescent="0.15">
      <c r="B45" s="4"/>
    </row>
    <row r="46" spans="1:15" x14ac:dyDescent="0.15">
      <c r="A46" s="5" t="s">
        <v>81</v>
      </c>
    </row>
    <row r="48" spans="1:15" s="4" customFormat="1" ht="27.75" customHeight="1" x14ac:dyDescent="0.15">
      <c r="B48" s="19" t="s">
        <v>18</v>
      </c>
      <c r="C48" s="268" t="s">
        <v>16</v>
      </c>
      <c r="D48" s="268"/>
      <c r="E48" s="3" t="s">
        <v>35</v>
      </c>
      <c r="F48" s="276" t="s">
        <v>19</v>
      </c>
      <c r="G48" s="288"/>
      <c r="H48" s="277"/>
      <c r="I48" s="276" t="s">
        <v>36</v>
      </c>
      <c r="J48" s="288"/>
      <c r="K48" s="288"/>
      <c r="L48" s="277"/>
      <c r="M48" s="3" t="s">
        <v>91</v>
      </c>
    </row>
    <row r="49" spans="1:13" ht="24.75" customHeight="1" x14ac:dyDescent="0.15">
      <c r="B49" s="3">
        <v>1</v>
      </c>
      <c r="C49" s="268"/>
      <c r="D49" s="268"/>
      <c r="E49" s="3" t="s">
        <v>37</v>
      </c>
      <c r="F49" s="276"/>
      <c r="G49" s="288"/>
      <c r="H49" s="277"/>
      <c r="I49" s="13"/>
      <c r="J49" s="15"/>
      <c r="K49" s="11"/>
      <c r="L49" s="14" t="s">
        <v>1</v>
      </c>
      <c r="M49" s="3" t="s">
        <v>55</v>
      </c>
    </row>
    <row r="50" spans="1:13" ht="24.75" customHeight="1" x14ac:dyDescent="0.15">
      <c r="B50" s="3">
        <v>2</v>
      </c>
      <c r="C50" s="268"/>
      <c r="D50" s="268"/>
      <c r="E50" s="6"/>
      <c r="F50" s="276"/>
      <c r="G50" s="288"/>
      <c r="H50" s="277"/>
      <c r="I50" s="13"/>
      <c r="J50" s="15"/>
      <c r="K50" s="11"/>
      <c r="L50" s="14" t="s">
        <v>1</v>
      </c>
      <c r="M50" s="3" t="s">
        <v>55</v>
      </c>
    </row>
    <row r="51" spans="1:13" ht="24.75" customHeight="1" x14ac:dyDescent="0.15">
      <c r="B51" s="3">
        <v>3</v>
      </c>
      <c r="C51" s="268"/>
      <c r="D51" s="268"/>
      <c r="E51" s="6"/>
      <c r="F51" s="276"/>
      <c r="G51" s="288"/>
      <c r="H51" s="277"/>
      <c r="I51" s="13"/>
      <c r="J51" s="15"/>
      <c r="K51" s="11"/>
      <c r="L51" s="14" t="s">
        <v>1</v>
      </c>
      <c r="M51" s="3" t="s">
        <v>55</v>
      </c>
    </row>
    <row r="52" spans="1:13" ht="24.75" customHeight="1" x14ac:dyDescent="0.15">
      <c r="B52" s="3">
        <v>4</v>
      </c>
      <c r="C52" s="268"/>
      <c r="D52" s="268"/>
      <c r="E52" s="6"/>
      <c r="F52" s="276"/>
      <c r="G52" s="288"/>
      <c r="H52" s="277"/>
      <c r="I52" s="13"/>
      <c r="J52" s="15"/>
      <c r="K52" s="11"/>
      <c r="L52" s="14" t="s">
        <v>1</v>
      </c>
      <c r="M52" s="3" t="s">
        <v>55</v>
      </c>
    </row>
    <row r="53" spans="1:13" ht="24.75" customHeight="1" thickBot="1" x14ac:dyDescent="0.2">
      <c r="B53" s="3">
        <v>5</v>
      </c>
      <c r="C53" s="268"/>
      <c r="D53" s="268"/>
      <c r="E53" s="6"/>
      <c r="F53" s="276"/>
      <c r="G53" s="288"/>
      <c r="H53" s="277"/>
      <c r="I53" s="31"/>
      <c r="J53" s="1"/>
      <c r="K53" s="32"/>
      <c r="L53" s="33" t="s">
        <v>1</v>
      </c>
      <c r="M53" s="3" t="s">
        <v>55</v>
      </c>
    </row>
    <row r="54" spans="1:13" ht="45.75" customHeight="1" thickBot="1" x14ac:dyDescent="0.2">
      <c r="B54" s="276" t="s">
        <v>39</v>
      </c>
      <c r="C54" s="288"/>
      <c r="D54" s="288"/>
      <c r="E54" s="288"/>
      <c r="F54" s="288"/>
      <c r="G54" s="288"/>
      <c r="H54" s="288"/>
      <c r="I54" s="53" t="s">
        <v>38</v>
      </c>
      <c r="J54" s="18"/>
      <c r="K54" s="17"/>
      <c r="L54" s="34" t="s">
        <v>1</v>
      </c>
      <c r="M54" s="9"/>
    </row>
    <row r="55" spans="1:13" ht="15" customHeight="1" x14ac:dyDescent="0.15">
      <c r="B55" s="4" t="s">
        <v>84</v>
      </c>
    </row>
    <row r="56" spans="1:13" x14ac:dyDescent="0.15">
      <c r="B56" s="4" t="s">
        <v>56</v>
      </c>
    </row>
    <row r="58" spans="1:13" x14ac:dyDescent="0.15">
      <c r="A58" s="5" t="s">
        <v>107</v>
      </c>
    </row>
    <row r="59" spans="1:13" ht="7.5" customHeight="1" thickBot="1" x14ac:dyDescent="0.2"/>
    <row r="60" spans="1:13" ht="14.25" thickBot="1" x14ac:dyDescent="0.2">
      <c r="B60" s="30"/>
      <c r="C60" s="5" t="s">
        <v>58</v>
      </c>
    </row>
    <row r="61" spans="1:13" ht="7.5" customHeight="1" thickBot="1" x14ac:dyDescent="0.2"/>
    <row r="62" spans="1:13" ht="14.25" thickBot="1" x14ac:dyDescent="0.2">
      <c r="B62" s="30"/>
      <c r="C62" s="5" t="s">
        <v>59</v>
      </c>
    </row>
    <row r="63" spans="1:13" ht="6.75" customHeight="1" x14ac:dyDescent="0.15"/>
    <row r="64" spans="1:13" x14ac:dyDescent="0.15">
      <c r="A64" s="5" t="s">
        <v>64</v>
      </c>
    </row>
    <row r="65" spans="1:13" s="4" customFormat="1" x14ac:dyDescent="0.15"/>
    <row r="66" spans="1:13" s="37" customFormat="1" x14ac:dyDescent="0.15">
      <c r="B66" s="37" t="s">
        <v>92</v>
      </c>
    </row>
    <row r="67" spans="1:13" s="37" customFormat="1" x14ac:dyDescent="0.15"/>
    <row r="68" spans="1:13" s="37" customFormat="1" x14ac:dyDescent="0.15"/>
    <row r="69" spans="1:13" s="37" customFormat="1" x14ac:dyDescent="0.15"/>
    <row r="70" spans="1:13" s="37" customFormat="1" x14ac:dyDescent="0.15">
      <c r="B70" s="37" t="s">
        <v>62</v>
      </c>
    </row>
    <row r="71" spans="1:13" s="37" customFormat="1" x14ac:dyDescent="0.15">
      <c r="B71" s="37" t="s">
        <v>63</v>
      </c>
    </row>
    <row r="72" spans="1:13" s="37" customFormat="1" x14ac:dyDescent="0.15">
      <c r="B72" s="37" t="s">
        <v>82</v>
      </c>
    </row>
    <row r="73" spans="1:13" s="4" customFormat="1" x14ac:dyDescent="0.15">
      <c r="B73" s="4" t="s">
        <v>60</v>
      </c>
    </row>
    <row r="74" spans="1:13" s="4" customFormat="1" x14ac:dyDescent="0.15">
      <c r="B74" s="4" t="s">
        <v>61</v>
      </c>
    </row>
    <row r="75" spans="1:13" ht="8.25" customHeight="1" thickBot="1" x14ac:dyDescent="0.2">
      <c r="A75" s="28"/>
      <c r="B75" s="29"/>
      <c r="C75" s="28"/>
      <c r="D75" s="28"/>
      <c r="E75" s="28"/>
      <c r="F75" s="298" t="s">
        <v>57</v>
      </c>
      <c r="G75" s="298"/>
      <c r="H75" s="298"/>
      <c r="I75" s="298"/>
      <c r="J75" s="298"/>
      <c r="K75" s="28"/>
      <c r="L75" s="28"/>
      <c r="M75" s="28"/>
    </row>
    <row r="76" spans="1:13" s="4" customFormat="1" x14ac:dyDescent="0.15">
      <c r="A76" s="4" t="s">
        <v>65</v>
      </c>
      <c r="F76" s="298"/>
      <c r="G76" s="298"/>
      <c r="H76" s="298"/>
      <c r="I76" s="298"/>
      <c r="J76" s="298"/>
    </row>
    <row r="77" spans="1:13" s="4" customFormat="1" ht="6.75" customHeight="1" x14ac:dyDescent="0.15"/>
    <row r="78" spans="1:13" s="4" customFormat="1" ht="13.5" customHeight="1" x14ac:dyDescent="0.15">
      <c r="B78" s="299" t="s">
        <v>66</v>
      </c>
      <c r="C78" s="299"/>
      <c r="D78" s="299"/>
      <c r="E78" s="299"/>
      <c r="F78" s="299"/>
      <c r="I78" s="300" t="s">
        <v>74</v>
      </c>
      <c r="J78" s="301"/>
      <c r="K78" s="301"/>
      <c r="L78" s="302"/>
      <c r="M78" s="313" t="s">
        <v>72</v>
      </c>
    </row>
    <row r="79" spans="1:13" s="4" customFormat="1" ht="14.25" customHeight="1" x14ac:dyDescent="0.15">
      <c r="B79" s="13" t="s">
        <v>67</v>
      </c>
      <c r="C79" s="277"/>
      <c r="D79" s="268"/>
      <c r="E79" s="276"/>
      <c r="F79" s="38" t="s">
        <v>1</v>
      </c>
      <c r="G79" s="306" t="s">
        <v>109</v>
      </c>
      <c r="H79" s="307"/>
      <c r="I79" s="303"/>
      <c r="J79" s="304"/>
      <c r="K79" s="304"/>
      <c r="L79" s="305"/>
      <c r="M79" s="314"/>
    </row>
    <row r="80" spans="1:13" s="4" customFormat="1" ht="14.25" customHeight="1" x14ac:dyDescent="0.15">
      <c r="B80" s="13" t="s">
        <v>118</v>
      </c>
      <c r="C80" s="277"/>
      <c r="D80" s="268"/>
      <c r="E80" s="276"/>
      <c r="F80" s="38" t="s">
        <v>1</v>
      </c>
      <c r="G80" s="306" t="s">
        <v>111</v>
      </c>
      <c r="H80" s="308"/>
      <c r="I80" s="42" t="s">
        <v>77</v>
      </c>
      <c r="J80" s="43"/>
      <c r="K80" s="41"/>
      <c r="L80" s="41"/>
      <c r="M80" s="44"/>
    </row>
    <row r="81" spans="1:13" s="4" customFormat="1" ht="6.75" customHeight="1" x14ac:dyDescent="0.15"/>
    <row r="82" spans="1:13" s="4" customFormat="1" ht="13.5" customHeight="1" x14ac:dyDescent="0.15">
      <c r="B82" s="299" t="s">
        <v>119</v>
      </c>
      <c r="C82" s="299"/>
      <c r="D82" s="299"/>
      <c r="E82" s="299"/>
      <c r="F82" s="299"/>
      <c r="I82" s="315" t="s">
        <v>78</v>
      </c>
      <c r="J82" s="309" t="s">
        <v>73</v>
      </c>
      <c r="K82" s="309"/>
      <c r="L82" s="310"/>
      <c r="M82" s="313" t="s">
        <v>75</v>
      </c>
    </row>
    <row r="83" spans="1:13" ht="13.5" customHeight="1" x14ac:dyDescent="0.15">
      <c r="B83" s="13" t="s">
        <v>67</v>
      </c>
      <c r="C83" s="288"/>
      <c r="D83" s="288"/>
      <c r="E83" s="288"/>
      <c r="F83" s="14" t="s">
        <v>1</v>
      </c>
      <c r="G83" s="306" t="s">
        <v>109</v>
      </c>
      <c r="H83" s="307"/>
      <c r="I83" s="316"/>
      <c r="J83" s="311"/>
      <c r="K83" s="311"/>
      <c r="L83" s="312"/>
      <c r="M83" s="314"/>
    </row>
    <row r="84" spans="1:13" ht="13.5" customHeight="1" x14ac:dyDescent="0.15">
      <c r="B84" s="13" t="s">
        <v>118</v>
      </c>
      <c r="C84" s="288"/>
      <c r="D84" s="288"/>
      <c r="E84" s="288"/>
      <c r="F84" s="14" t="s">
        <v>1</v>
      </c>
      <c r="G84" s="306" t="s">
        <v>111</v>
      </c>
      <c r="H84" s="308"/>
      <c r="I84" s="11"/>
      <c r="J84" s="5"/>
      <c r="L84" s="5"/>
    </row>
    <row r="85" spans="1:13" x14ac:dyDescent="0.15">
      <c r="B85" s="4"/>
      <c r="I85" s="333" t="s">
        <v>79</v>
      </c>
      <c r="J85" s="325" t="s">
        <v>76</v>
      </c>
      <c r="K85" s="309"/>
      <c r="L85" s="310"/>
      <c r="M85" s="313" t="s">
        <v>75</v>
      </c>
    </row>
    <row r="86" spans="1:13" ht="13.5" customHeight="1" x14ac:dyDescent="0.15">
      <c r="A86" s="39" t="s">
        <v>6</v>
      </c>
      <c r="B86" s="299" t="s">
        <v>68</v>
      </c>
      <c r="C86" s="299"/>
      <c r="D86" s="299"/>
      <c r="E86" s="299"/>
      <c r="F86" s="299"/>
      <c r="I86" s="334"/>
      <c r="J86" s="326"/>
      <c r="K86" s="327"/>
      <c r="L86" s="328"/>
      <c r="M86" s="330"/>
    </row>
    <row r="87" spans="1:13" ht="13.5" customHeight="1" x14ac:dyDescent="0.15">
      <c r="B87" s="268"/>
      <c r="C87" s="268"/>
      <c r="D87" s="268"/>
      <c r="E87" s="268"/>
      <c r="F87" s="268"/>
      <c r="I87" s="335"/>
      <c r="J87" s="329"/>
      <c r="K87" s="311"/>
      <c r="L87" s="312"/>
      <c r="M87" s="314"/>
    </row>
    <row r="88" spans="1:13" ht="13.5" customHeight="1" x14ac:dyDescent="0.15">
      <c r="B88" s="5"/>
      <c r="F88" s="5"/>
      <c r="I88" s="323" t="s">
        <v>86</v>
      </c>
      <c r="J88" s="323"/>
      <c r="K88" s="323"/>
      <c r="L88" s="323"/>
      <c r="M88" s="323"/>
    </row>
    <row r="89" spans="1:13" x14ac:dyDescent="0.15">
      <c r="B89" s="299" t="s">
        <v>70</v>
      </c>
      <c r="C89" s="299"/>
      <c r="D89" s="299"/>
      <c r="E89" s="299"/>
      <c r="F89" s="299"/>
      <c r="I89" s="324"/>
      <c r="J89" s="324"/>
      <c r="K89" s="324"/>
      <c r="L89" s="324"/>
      <c r="M89" s="324"/>
    </row>
    <row r="90" spans="1:13" ht="13.5" customHeight="1" x14ac:dyDescent="0.15">
      <c r="A90" s="39" t="s">
        <v>69</v>
      </c>
      <c r="B90" s="13" t="s">
        <v>67</v>
      </c>
      <c r="C90" s="288"/>
      <c r="D90" s="288"/>
      <c r="E90" s="288"/>
      <c r="F90" s="9" t="s">
        <v>1</v>
      </c>
      <c r="G90" s="306" t="s">
        <v>109</v>
      </c>
      <c r="H90" s="308"/>
      <c r="I90" s="324"/>
      <c r="J90" s="324"/>
      <c r="K90" s="324"/>
      <c r="L90" s="324"/>
      <c r="M90" s="324"/>
    </row>
    <row r="91" spans="1:13" x14ac:dyDescent="0.15">
      <c r="A91" s="39" t="s">
        <v>69</v>
      </c>
      <c r="B91" s="13" t="s">
        <v>118</v>
      </c>
      <c r="C91" s="288"/>
      <c r="D91" s="288"/>
      <c r="E91" s="288"/>
      <c r="F91" s="9" t="s">
        <v>1</v>
      </c>
      <c r="G91" s="306" t="s">
        <v>111</v>
      </c>
      <c r="H91" s="308"/>
      <c r="I91" s="324"/>
      <c r="J91" s="324"/>
      <c r="K91" s="324"/>
      <c r="L91" s="324"/>
      <c r="M91" s="324"/>
    </row>
    <row r="92" spans="1:13" x14ac:dyDescent="0.15">
      <c r="B92" s="321" t="s">
        <v>71</v>
      </c>
      <c r="C92" s="321"/>
      <c r="D92" s="321"/>
      <c r="E92" s="321"/>
      <c r="F92" s="321"/>
      <c r="I92" s="324"/>
      <c r="J92" s="324"/>
      <c r="K92" s="324"/>
      <c r="L92" s="324"/>
      <c r="M92" s="324"/>
    </row>
    <row r="93" spans="1:13" ht="13.5" customHeight="1" x14ac:dyDescent="0.15">
      <c r="B93" s="331" t="s">
        <v>140</v>
      </c>
      <c r="C93" s="331"/>
      <c r="D93" s="331"/>
      <c r="E93" s="331"/>
      <c r="F93" s="331"/>
      <c r="H93" s="69"/>
      <c r="I93" s="324"/>
      <c r="J93" s="324"/>
      <c r="K93" s="324"/>
      <c r="L93" s="324"/>
      <c r="M93" s="324"/>
    </row>
    <row r="94" spans="1:13" ht="13.5" customHeight="1" x14ac:dyDescent="0.15">
      <c r="B94" s="332"/>
      <c r="C94" s="332"/>
      <c r="D94" s="332"/>
      <c r="E94" s="332"/>
      <c r="F94" s="332"/>
      <c r="H94" s="69"/>
      <c r="I94" s="324"/>
      <c r="J94" s="324"/>
      <c r="K94" s="324"/>
      <c r="L94" s="324"/>
      <c r="M94" s="324"/>
    </row>
    <row r="95" spans="1:13" x14ac:dyDescent="0.15">
      <c r="B95" s="13"/>
      <c r="C95" s="288"/>
      <c r="D95" s="288"/>
      <c r="E95" s="288"/>
      <c r="F95" s="14" t="s">
        <v>1</v>
      </c>
      <c r="H95" s="70"/>
      <c r="I95" s="70"/>
      <c r="J95" s="70"/>
      <c r="K95" s="70"/>
      <c r="L95" s="70"/>
      <c r="M95" s="70"/>
    </row>
    <row r="96" spans="1:13" x14ac:dyDescent="0.15">
      <c r="B96" s="322" t="s">
        <v>108</v>
      </c>
      <c r="C96" s="322"/>
      <c r="D96" s="322"/>
      <c r="E96" s="322"/>
      <c r="F96" s="322"/>
      <c r="H96" s="317" t="s">
        <v>87</v>
      </c>
      <c r="I96" s="318"/>
      <c r="J96" s="318"/>
      <c r="K96" s="64" t="s">
        <v>89</v>
      </c>
      <c r="L96" s="319" t="s">
        <v>1</v>
      </c>
      <c r="M96" s="320"/>
    </row>
    <row r="97" spans="2:13" x14ac:dyDescent="0.15">
      <c r="B97" s="13"/>
      <c r="C97" s="288"/>
      <c r="D97" s="288"/>
      <c r="E97" s="288"/>
      <c r="F97" s="14" t="s">
        <v>1</v>
      </c>
      <c r="H97" s="317" t="s">
        <v>88</v>
      </c>
      <c r="I97" s="318"/>
      <c r="J97" s="318"/>
      <c r="K97" s="64" t="s">
        <v>90</v>
      </c>
      <c r="L97" s="319" t="s">
        <v>1</v>
      </c>
      <c r="M97" s="320"/>
    </row>
    <row r="98" spans="2:13" x14ac:dyDescent="0.15">
      <c r="B98" s="4" t="s">
        <v>80</v>
      </c>
      <c r="I98" s="45"/>
      <c r="J98" s="45"/>
      <c r="K98" s="45"/>
      <c r="L98" s="45"/>
      <c r="M98" s="45"/>
    </row>
    <row r="99" spans="2:13" x14ac:dyDescent="0.15">
      <c r="I99" s="45"/>
      <c r="J99" s="45"/>
      <c r="K99" s="45"/>
      <c r="L99" s="45"/>
      <c r="M99" s="45"/>
    </row>
    <row r="102" spans="2:13" ht="9.75" customHeight="1" x14ac:dyDescent="0.15"/>
  </sheetData>
  <mergeCells count="78">
    <mergeCell ref="J85:L87"/>
    <mergeCell ref="M85:M87"/>
    <mergeCell ref="B93:F94"/>
    <mergeCell ref="G90:H90"/>
    <mergeCell ref="G91:H91"/>
    <mergeCell ref="B86:F86"/>
    <mergeCell ref="B87:F87"/>
    <mergeCell ref="I85:I87"/>
    <mergeCell ref="C97:E97"/>
    <mergeCell ref="H97:J97"/>
    <mergeCell ref="L97:M97"/>
    <mergeCell ref="C91:E91"/>
    <mergeCell ref="C90:E90"/>
    <mergeCell ref="B92:F92"/>
    <mergeCell ref="C95:E95"/>
    <mergeCell ref="B96:F96"/>
    <mergeCell ref="H96:J96"/>
    <mergeCell ref="L96:M96"/>
    <mergeCell ref="I88:M94"/>
    <mergeCell ref="B89:F89"/>
    <mergeCell ref="M78:M79"/>
    <mergeCell ref="C79:E79"/>
    <mergeCell ref="B82:F82"/>
    <mergeCell ref="C83:E83"/>
    <mergeCell ref="I82:I83"/>
    <mergeCell ref="C80:E80"/>
    <mergeCell ref="M82:M83"/>
    <mergeCell ref="C84:E84"/>
    <mergeCell ref="G80:H80"/>
    <mergeCell ref="G83:H83"/>
    <mergeCell ref="G84:H84"/>
    <mergeCell ref="J82:L83"/>
    <mergeCell ref="C53:D53"/>
    <mergeCell ref="F53:H53"/>
    <mergeCell ref="B54:H54"/>
    <mergeCell ref="F75:J76"/>
    <mergeCell ref="B78:F78"/>
    <mergeCell ref="I78:L79"/>
    <mergeCell ref="G79:H79"/>
    <mergeCell ref="C50:D50"/>
    <mergeCell ref="F50:H50"/>
    <mergeCell ref="C51:D51"/>
    <mergeCell ref="F51:H51"/>
    <mergeCell ref="C52:D52"/>
    <mergeCell ref="F52:H52"/>
    <mergeCell ref="B43:M44"/>
    <mergeCell ref="C48:D48"/>
    <mergeCell ref="F48:H48"/>
    <mergeCell ref="I48:L48"/>
    <mergeCell ref="C49:D49"/>
    <mergeCell ref="F49:H49"/>
    <mergeCell ref="B35:H35"/>
    <mergeCell ref="I35:J36"/>
    <mergeCell ref="K35:K36"/>
    <mergeCell ref="B36:H36"/>
    <mergeCell ref="B40:H40"/>
    <mergeCell ref="I40:J41"/>
    <mergeCell ref="K40:K41"/>
    <mergeCell ref="B41:H41"/>
    <mergeCell ref="B20:I20"/>
    <mergeCell ref="B22:F22"/>
    <mergeCell ref="B31:E31"/>
    <mergeCell ref="F31:G32"/>
    <mergeCell ref="H31:K31"/>
    <mergeCell ref="B32:E32"/>
    <mergeCell ref="H32:K32"/>
    <mergeCell ref="L5:M5"/>
    <mergeCell ref="K4:M4"/>
    <mergeCell ref="C19:I19"/>
    <mergeCell ref="B4:C4"/>
    <mergeCell ref="D4:H4"/>
    <mergeCell ref="B5:C5"/>
    <mergeCell ref="I5:K5"/>
    <mergeCell ref="B8:C8"/>
    <mergeCell ref="I8:K8"/>
    <mergeCell ref="L8:M8"/>
    <mergeCell ref="B17:L17"/>
    <mergeCell ref="B18:C18"/>
  </mergeCells>
  <phoneticPr fontId="1"/>
  <pageMargins left="0.35433070866141736" right="0.39370078740157483" top="0.47244094488188981" bottom="0.27559055118110237" header="0.31496062992125984" footer="0.11811023622047245"/>
  <pageSetup paperSize="9" orientation="portrait" r:id="rId1"/>
  <headerFooter>
    <oddFooter>&amp;R（裏面もご記入ください。）</oddFooter>
  </headerFooter>
  <rowBreaks count="1" manualBreakCount="1">
    <brk id="44" max="12" man="1"/>
  </rowBreaks>
  <colBreaks count="1" manualBreakCount="1">
    <brk id="17" max="7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90" zoomScaleNormal="100" zoomScaleSheetLayoutView="90" workbookViewId="0">
      <selection activeCell="H12" sqref="H12"/>
    </sheetView>
  </sheetViews>
  <sheetFormatPr defaultRowHeight="13.5" x14ac:dyDescent="0.15"/>
  <cols>
    <col min="1" max="1" width="13.5" style="20" customWidth="1"/>
    <col min="2" max="2" width="27" style="20" customWidth="1"/>
    <col min="3" max="3" width="3.375" style="20" bestFit="1" customWidth="1"/>
    <col min="4" max="4" width="12.375" style="20" customWidth="1"/>
    <col min="5" max="5" width="27.875" style="20" customWidth="1"/>
    <col min="6" max="6" width="3.375" style="20" bestFit="1" customWidth="1"/>
    <col min="7" max="16384" width="9" style="20"/>
  </cols>
  <sheetData>
    <row r="1" spans="1:7" x14ac:dyDescent="0.15">
      <c r="A1" s="4" t="s">
        <v>114</v>
      </c>
    </row>
    <row r="2" spans="1:7" x14ac:dyDescent="0.15">
      <c r="A2" s="5" t="s">
        <v>117</v>
      </c>
      <c r="B2" s="5"/>
      <c r="C2" s="5"/>
      <c r="D2" s="5"/>
      <c r="E2" s="5"/>
      <c r="F2" s="5"/>
    </row>
    <row r="3" spans="1:7" x14ac:dyDescent="0.15">
      <c r="E3" s="72" t="s">
        <v>112</v>
      </c>
      <c r="F3" s="71"/>
      <c r="G3" s="22"/>
    </row>
    <row r="4" spans="1:7" s="68" customFormat="1" ht="23.25" customHeight="1" x14ac:dyDescent="0.15">
      <c r="A4" s="67" t="s">
        <v>105</v>
      </c>
      <c r="B4" s="67" t="s">
        <v>115</v>
      </c>
      <c r="C4" s="336" t="s">
        <v>106</v>
      </c>
      <c r="D4" s="336"/>
      <c r="E4" s="336" t="s">
        <v>142</v>
      </c>
      <c r="F4" s="336"/>
    </row>
    <row r="5" spans="1:7" ht="12.75" customHeight="1" x14ac:dyDescent="0.15">
      <c r="A5" s="4" t="s">
        <v>129</v>
      </c>
    </row>
    <row r="6" spans="1:7" x14ac:dyDescent="0.15">
      <c r="A6" s="4" t="s">
        <v>103</v>
      </c>
    </row>
    <row r="7" spans="1:7" x14ac:dyDescent="0.15">
      <c r="A7" s="66" t="s">
        <v>94</v>
      </c>
      <c r="B7" s="66" t="s">
        <v>95</v>
      </c>
      <c r="C7" s="339" t="s">
        <v>96</v>
      </c>
      <c r="D7" s="339"/>
      <c r="E7" s="339"/>
      <c r="F7" s="339"/>
    </row>
    <row r="8" spans="1:7" ht="28.5" customHeight="1" x14ac:dyDescent="0.15">
      <c r="A8" s="3">
        <v>1</v>
      </c>
      <c r="B8" s="3" t="s">
        <v>97</v>
      </c>
      <c r="C8" s="268"/>
      <c r="D8" s="268"/>
      <c r="E8" s="268"/>
      <c r="F8" s="268"/>
    </row>
    <row r="9" spans="1:7" x14ac:dyDescent="0.15">
      <c r="A9" s="3" t="s">
        <v>98</v>
      </c>
      <c r="B9" s="268" t="s">
        <v>99</v>
      </c>
      <c r="C9" s="268"/>
      <c r="D9" s="3" t="s">
        <v>98</v>
      </c>
      <c r="E9" s="268" t="s">
        <v>99</v>
      </c>
      <c r="F9" s="268"/>
    </row>
    <row r="10" spans="1:7" x14ac:dyDescent="0.15">
      <c r="A10" s="3">
        <v>1</v>
      </c>
      <c r="B10" s="13"/>
      <c r="C10" s="14" t="s">
        <v>100</v>
      </c>
      <c r="D10" s="3">
        <v>7</v>
      </c>
      <c r="E10" s="13"/>
      <c r="F10" s="14" t="s">
        <v>100</v>
      </c>
    </row>
    <row r="11" spans="1:7" x14ac:dyDescent="0.15">
      <c r="A11" s="3">
        <v>2</v>
      </c>
      <c r="B11" s="13"/>
      <c r="C11" s="14" t="s">
        <v>100</v>
      </c>
      <c r="D11" s="3">
        <v>8</v>
      </c>
      <c r="E11" s="13"/>
      <c r="F11" s="14" t="s">
        <v>100</v>
      </c>
    </row>
    <row r="12" spans="1:7" x14ac:dyDescent="0.15">
      <c r="A12" s="3">
        <v>3</v>
      </c>
      <c r="B12" s="13"/>
      <c r="C12" s="14" t="s">
        <v>100</v>
      </c>
      <c r="D12" s="3">
        <v>9</v>
      </c>
      <c r="E12" s="13"/>
      <c r="F12" s="14" t="s">
        <v>100</v>
      </c>
    </row>
    <row r="13" spans="1:7" x14ac:dyDescent="0.15">
      <c r="A13" s="3">
        <v>4</v>
      </c>
      <c r="B13" s="13"/>
      <c r="C13" s="14" t="s">
        <v>100</v>
      </c>
      <c r="D13" s="3">
        <v>10</v>
      </c>
      <c r="E13" s="13"/>
      <c r="F13" s="14" t="s">
        <v>100</v>
      </c>
    </row>
    <row r="14" spans="1:7" x14ac:dyDescent="0.15">
      <c r="A14" s="3">
        <v>5</v>
      </c>
      <c r="B14" s="13"/>
      <c r="C14" s="14" t="s">
        <v>100</v>
      </c>
      <c r="D14" s="3">
        <v>11</v>
      </c>
      <c r="E14" s="13"/>
      <c r="F14" s="14" t="s">
        <v>100</v>
      </c>
    </row>
    <row r="15" spans="1:7" ht="14.25" thickBot="1" x14ac:dyDescent="0.2">
      <c r="A15" s="3">
        <v>6</v>
      </c>
      <c r="B15" s="13"/>
      <c r="C15" s="14" t="s">
        <v>100</v>
      </c>
      <c r="D15" s="3">
        <v>12</v>
      </c>
      <c r="E15" s="31"/>
      <c r="F15" s="33" t="s">
        <v>100</v>
      </c>
    </row>
    <row r="16" spans="1:7" ht="14.25" thickBot="1" x14ac:dyDescent="0.2">
      <c r="A16" s="276" t="s">
        <v>130</v>
      </c>
      <c r="B16" s="288"/>
      <c r="C16" s="288"/>
      <c r="D16" s="288"/>
      <c r="E16" s="65"/>
      <c r="F16" s="34" t="s">
        <v>100</v>
      </c>
    </row>
    <row r="17" spans="1:6" ht="51" customHeight="1" x14ac:dyDescent="0.15">
      <c r="A17" s="337" t="s">
        <v>131</v>
      </c>
      <c r="B17" s="337"/>
      <c r="C17" s="337"/>
      <c r="D17" s="337"/>
      <c r="E17" s="338"/>
      <c r="F17" s="338"/>
    </row>
    <row r="18" spans="1:6" x14ac:dyDescent="0.15">
      <c r="A18" s="66" t="s">
        <v>94</v>
      </c>
      <c r="B18" s="66" t="s">
        <v>95</v>
      </c>
      <c r="C18" s="339" t="s">
        <v>96</v>
      </c>
      <c r="D18" s="339"/>
      <c r="E18" s="339"/>
      <c r="F18" s="339"/>
    </row>
    <row r="19" spans="1:6" ht="21" customHeight="1" x14ac:dyDescent="0.15">
      <c r="A19" s="3">
        <v>2</v>
      </c>
      <c r="B19" s="3" t="s">
        <v>101</v>
      </c>
      <c r="C19" s="268"/>
      <c r="D19" s="268"/>
      <c r="E19" s="268"/>
      <c r="F19" s="268"/>
    </row>
    <row r="20" spans="1:6" x14ac:dyDescent="0.15">
      <c r="A20" s="3" t="s">
        <v>98</v>
      </c>
      <c r="B20" s="268" t="s">
        <v>99</v>
      </c>
      <c r="C20" s="268"/>
      <c r="D20" s="3" t="s">
        <v>98</v>
      </c>
      <c r="E20" s="268" t="s">
        <v>99</v>
      </c>
      <c r="F20" s="268"/>
    </row>
    <row r="21" spans="1:6" x14ac:dyDescent="0.15">
      <c r="A21" s="3">
        <v>1</v>
      </c>
      <c r="B21" s="13"/>
      <c r="C21" s="14" t="s">
        <v>100</v>
      </c>
      <c r="D21" s="3">
        <v>7</v>
      </c>
      <c r="E21" s="13"/>
      <c r="F21" s="14" t="s">
        <v>100</v>
      </c>
    </row>
    <row r="22" spans="1:6" x14ac:dyDescent="0.15">
      <c r="A22" s="3">
        <v>2</v>
      </c>
      <c r="B22" s="13"/>
      <c r="C22" s="14" t="s">
        <v>100</v>
      </c>
      <c r="D22" s="3">
        <v>8</v>
      </c>
      <c r="E22" s="13"/>
      <c r="F22" s="14" t="s">
        <v>100</v>
      </c>
    </row>
    <row r="23" spans="1:6" x14ac:dyDescent="0.15">
      <c r="A23" s="3">
        <v>3</v>
      </c>
      <c r="B23" s="13"/>
      <c r="C23" s="14" t="s">
        <v>100</v>
      </c>
      <c r="D23" s="3">
        <v>9</v>
      </c>
      <c r="E23" s="13"/>
      <c r="F23" s="14" t="s">
        <v>100</v>
      </c>
    </row>
    <row r="24" spans="1:6" x14ac:dyDescent="0.15">
      <c r="A24" s="3">
        <v>4</v>
      </c>
      <c r="B24" s="13"/>
      <c r="C24" s="14" t="s">
        <v>100</v>
      </c>
      <c r="D24" s="3">
        <v>10</v>
      </c>
      <c r="E24" s="13"/>
      <c r="F24" s="14" t="s">
        <v>100</v>
      </c>
    </row>
    <row r="25" spans="1:6" x14ac:dyDescent="0.15">
      <c r="A25" s="3">
        <v>5</v>
      </c>
      <c r="B25" s="13"/>
      <c r="C25" s="14" t="s">
        <v>100</v>
      </c>
      <c r="D25" s="3">
        <v>11</v>
      </c>
      <c r="E25" s="13"/>
      <c r="F25" s="14" t="s">
        <v>100</v>
      </c>
    </row>
    <row r="26" spans="1:6" ht="14.25" thickBot="1" x14ac:dyDescent="0.2">
      <c r="A26" s="3">
        <v>6</v>
      </c>
      <c r="B26" s="13"/>
      <c r="C26" s="14" t="s">
        <v>100</v>
      </c>
      <c r="D26" s="3">
        <v>12</v>
      </c>
      <c r="E26" s="13"/>
      <c r="F26" s="14" t="s">
        <v>100</v>
      </c>
    </row>
    <row r="27" spans="1:6" ht="14.25" thickBot="1" x14ac:dyDescent="0.2">
      <c r="A27" s="276" t="s">
        <v>130</v>
      </c>
      <c r="B27" s="288"/>
      <c r="C27" s="288"/>
      <c r="D27" s="288"/>
      <c r="E27" s="65"/>
      <c r="F27" s="34" t="s">
        <v>100</v>
      </c>
    </row>
    <row r="28" spans="1:6" ht="49.5" customHeight="1" x14ac:dyDescent="0.15">
      <c r="A28" s="337" t="s">
        <v>131</v>
      </c>
      <c r="B28" s="337"/>
      <c r="C28" s="337"/>
      <c r="D28" s="337"/>
      <c r="E28" s="338"/>
      <c r="F28" s="338"/>
    </row>
    <row r="29" spans="1:6" x14ac:dyDescent="0.15">
      <c r="A29" s="66" t="s">
        <v>94</v>
      </c>
      <c r="B29" s="66" t="s">
        <v>95</v>
      </c>
      <c r="C29" s="339" t="s">
        <v>96</v>
      </c>
      <c r="D29" s="339"/>
      <c r="E29" s="339"/>
      <c r="F29" s="339"/>
    </row>
    <row r="30" spans="1:6" ht="19.5" customHeight="1" x14ac:dyDescent="0.15">
      <c r="A30" s="3">
        <v>3</v>
      </c>
      <c r="B30" s="3" t="s">
        <v>102</v>
      </c>
      <c r="C30" s="268"/>
      <c r="D30" s="268"/>
      <c r="E30" s="268"/>
      <c r="F30" s="268"/>
    </row>
    <row r="31" spans="1:6" x14ac:dyDescent="0.15">
      <c r="A31" s="3" t="s">
        <v>98</v>
      </c>
      <c r="B31" s="268" t="s">
        <v>99</v>
      </c>
      <c r="C31" s="268"/>
      <c r="D31" s="3" t="s">
        <v>98</v>
      </c>
      <c r="E31" s="268" t="s">
        <v>99</v>
      </c>
      <c r="F31" s="268"/>
    </row>
    <row r="32" spans="1:6" x14ac:dyDescent="0.15">
      <c r="A32" s="3">
        <v>1</v>
      </c>
      <c r="B32" s="13"/>
      <c r="C32" s="14" t="s">
        <v>100</v>
      </c>
      <c r="D32" s="3">
        <v>7</v>
      </c>
      <c r="E32" s="13"/>
      <c r="F32" s="14" t="s">
        <v>100</v>
      </c>
    </row>
    <row r="33" spans="1:6" x14ac:dyDescent="0.15">
      <c r="A33" s="3">
        <v>2</v>
      </c>
      <c r="B33" s="13"/>
      <c r="C33" s="14" t="s">
        <v>100</v>
      </c>
      <c r="D33" s="3">
        <v>8</v>
      </c>
      <c r="E33" s="13"/>
      <c r="F33" s="14" t="s">
        <v>100</v>
      </c>
    </row>
    <row r="34" spans="1:6" x14ac:dyDescent="0.15">
      <c r="A34" s="3">
        <v>3</v>
      </c>
      <c r="B34" s="13"/>
      <c r="C34" s="14" t="s">
        <v>100</v>
      </c>
      <c r="D34" s="3">
        <v>9</v>
      </c>
      <c r="E34" s="13"/>
      <c r="F34" s="14" t="s">
        <v>100</v>
      </c>
    </row>
    <row r="35" spans="1:6" x14ac:dyDescent="0.15">
      <c r="A35" s="3">
        <v>4</v>
      </c>
      <c r="B35" s="13"/>
      <c r="C35" s="14" t="s">
        <v>100</v>
      </c>
      <c r="D35" s="3">
        <v>10</v>
      </c>
      <c r="E35" s="13"/>
      <c r="F35" s="14" t="s">
        <v>100</v>
      </c>
    </row>
    <row r="36" spans="1:6" x14ac:dyDescent="0.15">
      <c r="A36" s="3">
        <v>5</v>
      </c>
      <c r="B36" s="13"/>
      <c r="C36" s="14" t="s">
        <v>100</v>
      </c>
      <c r="D36" s="3">
        <v>11</v>
      </c>
      <c r="E36" s="13"/>
      <c r="F36" s="14" t="s">
        <v>100</v>
      </c>
    </row>
    <row r="37" spans="1:6" ht="14.25" thickBot="1" x14ac:dyDescent="0.2">
      <c r="A37" s="3">
        <v>6</v>
      </c>
      <c r="B37" s="13"/>
      <c r="C37" s="14" t="s">
        <v>100</v>
      </c>
      <c r="D37" s="3">
        <v>12</v>
      </c>
      <c r="E37" s="13"/>
      <c r="F37" s="14" t="s">
        <v>100</v>
      </c>
    </row>
    <row r="38" spans="1:6" ht="14.25" thickBot="1" x14ac:dyDescent="0.2">
      <c r="A38" s="276" t="s">
        <v>130</v>
      </c>
      <c r="B38" s="288"/>
      <c r="C38" s="288"/>
      <c r="D38" s="288"/>
      <c r="E38" s="65"/>
      <c r="F38" s="34" t="s">
        <v>100</v>
      </c>
    </row>
    <row r="39" spans="1:6" ht="42" customHeight="1" x14ac:dyDescent="0.15">
      <c r="A39" s="337" t="s">
        <v>131</v>
      </c>
      <c r="B39" s="337"/>
      <c r="C39" s="337"/>
      <c r="D39" s="337"/>
      <c r="E39" s="338"/>
      <c r="F39" s="338"/>
    </row>
    <row r="40" spans="1:6" x14ac:dyDescent="0.15">
      <c r="A40" s="66" t="s">
        <v>94</v>
      </c>
      <c r="B40" s="66" t="s">
        <v>95</v>
      </c>
      <c r="C40" s="339" t="s">
        <v>96</v>
      </c>
      <c r="D40" s="339"/>
      <c r="E40" s="339"/>
      <c r="F40" s="339"/>
    </row>
    <row r="41" spans="1:6" ht="25.5" customHeight="1" x14ac:dyDescent="0.15">
      <c r="A41" s="3">
        <v>4</v>
      </c>
      <c r="B41" s="3" t="s">
        <v>104</v>
      </c>
      <c r="C41" s="268"/>
      <c r="D41" s="268"/>
      <c r="E41" s="268"/>
      <c r="F41" s="268"/>
    </row>
    <row r="42" spans="1:6" x14ac:dyDescent="0.15">
      <c r="A42" s="3" t="s">
        <v>98</v>
      </c>
      <c r="B42" s="268" t="s">
        <v>99</v>
      </c>
      <c r="C42" s="268"/>
      <c r="D42" s="3" t="s">
        <v>98</v>
      </c>
      <c r="E42" s="268" t="s">
        <v>99</v>
      </c>
      <c r="F42" s="268"/>
    </row>
    <row r="43" spans="1:6" ht="12.75" customHeight="1" x14ac:dyDescent="0.15">
      <c r="A43" s="3">
        <v>1</v>
      </c>
      <c r="B43" s="13"/>
      <c r="C43" s="14" t="s">
        <v>100</v>
      </c>
      <c r="D43" s="3">
        <v>7</v>
      </c>
      <c r="E43" s="13"/>
      <c r="F43" s="14" t="s">
        <v>100</v>
      </c>
    </row>
    <row r="44" spans="1:6" x14ac:dyDescent="0.15">
      <c r="A44" s="3">
        <v>2</v>
      </c>
      <c r="B44" s="13"/>
      <c r="C44" s="14" t="s">
        <v>100</v>
      </c>
      <c r="D44" s="3">
        <v>8</v>
      </c>
      <c r="E44" s="13"/>
      <c r="F44" s="14" t="s">
        <v>100</v>
      </c>
    </row>
    <row r="45" spans="1:6" x14ac:dyDescent="0.15">
      <c r="A45" s="3">
        <v>3</v>
      </c>
      <c r="B45" s="13"/>
      <c r="C45" s="14" t="s">
        <v>100</v>
      </c>
      <c r="D45" s="3">
        <v>9</v>
      </c>
      <c r="E45" s="13"/>
      <c r="F45" s="14" t="s">
        <v>100</v>
      </c>
    </row>
    <row r="46" spans="1:6" x14ac:dyDescent="0.15">
      <c r="A46" s="3">
        <v>4</v>
      </c>
      <c r="B46" s="13"/>
      <c r="C46" s="14" t="s">
        <v>100</v>
      </c>
      <c r="D46" s="3">
        <v>10</v>
      </c>
      <c r="E46" s="13"/>
      <c r="F46" s="14" t="s">
        <v>100</v>
      </c>
    </row>
    <row r="47" spans="1:6" x14ac:dyDescent="0.15">
      <c r="A47" s="3">
        <v>5</v>
      </c>
      <c r="B47" s="13"/>
      <c r="C47" s="14" t="s">
        <v>100</v>
      </c>
      <c r="D47" s="3">
        <v>11</v>
      </c>
      <c r="E47" s="13"/>
      <c r="F47" s="14" t="s">
        <v>100</v>
      </c>
    </row>
    <row r="48" spans="1:6" ht="14.25" thickBot="1" x14ac:dyDescent="0.2">
      <c r="A48" s="3">
        <v>6</v>
      </c>
      <c r="B48" s="13"/>
      <c r="C48" s="14" t="s">
        <v>100</v>
      </c>
      <c r="D48" s="3">
        <v>12</v>
      </c>
      <c r="E48" s="13"/>
      <c r="F48" s="14" t="s">
        <v>100</v>
      </c>
    </row>
    <row r="49" spans="1:6" ht="14.25" thickBot="1" x14ac:dyDescent="0.2">
      <c r="A49" s="276" t="s">
        <v>130</v>
      </c>
      <c r="B49" s="288"/>
      <c r="C49" s="288"/>
      <c r="D49" s="288"/>
      <c r="E49" s="65"/>
      <c r="F49" s="34" t="s">
        <v>100</v>
      </c>
    </row>
    <row r="50" spans="1:6" ht="46.5" customHeight="1" x14ac:dyDescent="0.15">
      <c r="A50" s="337" t="s">
        <v>131</v>
      </c>
      <c r="B50" s="337"/>
      <c r="C50" s="337"/>
      <c r="D50" s="337"/>
      <c r="E50" s="338"/>
      <c r="F50" s="338"/>
    </row>
  </sheetData>
  <mergeCells count="26">
    <mergeCell ref="A50:F50"/>
    <mergeCell ref="A16:D16"/>
    <mergeCell ref="A27:D27"/>
    <mergeCell ref="A38:D38"/>
    <mergeCell ref="A49:D49"/>
    <mergeCell ref="C40:F40"/>
    <mergeCell ref="C41:F41"/>
    <mergeCell ref="B42:C42"/>
    <mergeCell ref="E42:F42"/>
    <mergeCell ref="C19:F19"/>
    <mergeCell ref="C4:D4"/>
    <mergeCell ref="E4:F4"/>
    <mergeCell ref="B31:C31"/>
    <mergeCell ref="E31:F31"/>
    <mergeCell ref="A39:F39"/>
    <mergeCell ref="B20:C20"/>
    <mergeCell ref="E20:F20"/>
    <mergeCell ref="A17:F17"/>
    <mergeCell ref="A28:F28"/>
    <mergeCell ref="C29:F29"/>
    <mergeCell ref="C30:F30"/>
    <mergeCell ref="B9:C9"/>
    <mergeCell ref="E9:F9"/>
    <mergeCell ref="C7:F7"/>
    <mergeCell ref="C8:F8"/>
    <mergeCell ref="C18:F18"/>
  </mergeCells>
  <phoneticPr fontId="1"/>
  <pageMargins left="0.7" right="0.7" top="0.35" bottom="0.26" header="0.19" footer="0.1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view="pageBreakPreview" topLeftCell="A52" zoomScale="130" zoomScaleNormal="100" zoomScaleSheetLayoutView="130" workbookViewId="0">
      <selection activeCell="M15" sqref="M15"/>
    </sheetView>
  </sheetViews>
  <sheetFormatPr defaultRowHeight="13.5" x14ac:dyDescent="0.15"/>
  <cols>
    <col min="1" max="1" width="5" style="5" customWidth="1"/>
    <col min="2" max="2" width="3.5" style="20" customWidth="1"/>
    <col min="3" max="3" width="11.375" style="5" customWidth="1"/>
    <col min="4" max="4" width="2.25" style="5" customWidth="1"/>
    <col min="5" max="5" width="14.125" style="5" customWidth="1"/>
    <col min="6" max="6" width="2.75" style="20" customWidth="1"/>
    <col min="7" max="7" width="2.75" style="5" customWidth="1"/>
    <col min="8" max="8" width="13.75" style="5" customWidth="1"/>
    <col min="9" max="10" width="2.875" style="20" customWidth="1"/>
    <col min="11" max="11" width="15.75" style="5" customWidth="1"/>
    <col min="12" max="12" width="3.25" style="20" customWidth="1"/>
    <col min="13" max="13" width="14.875" style="5" customWidth="1"/>
    <col min="14" max="16384" width="9" style="5"/>
  </cols>
  <sheetData>
    <row r="1" spans="1:17" x14ac:dyDescent="0.15">
      <c r="A1" s="5" t="s">
        <v>113</v>
      </c>
    </row>
    <row r="2" spans="1:17" x14ac:dyDescent="0.15">
      <c r="B2" s="86"/>
      <c r="F2" s="86"/>
      <c r="I2" s="86"/>
      <c r="J2" s="86"/>
      <c r="L2" s="86"/>
    </row>
    <row r="3" spans="1:17" s="87" customFormat="1" ht="14.25" x14ac:dyDescent="0.15">
      <c r="A3" s="87" t="s">
        <v>144</v>
      </c>
    </row>
    <row r="4" spans="1:17" ht="33.75" customHeight="1" x14ac:dyDescent="0.15">
      <c r="A4" s="20"/>
      <c r="C4" s="20"/>
      <c r="D4" s="20"/>
      <c r="E4" s="20"/>
      <c r="G4" s="20"/>
      <c r="H4" s="20"/>
      <c r="K4" s="20"/>
      <c r="M4" s="20"/>
    </row>
    <row r="5" spans="1:17" ht="33.75" customHeight="1" x14ac:dyDescent="0.15">
      <c r="B5" s="268" t="s">
        <v>50</v>
      </c>
      <c r="C5" s="268"/>
      <c r="D5" s="273" t="s">
        <v>123</v>
      </c>
      <c r="E5" s="274"/>
      <c r="F5" s="274"/>
      <c r="G5" s="274"/>
      <c r="H5" s="275"/>
      <c r="K5" s="269" t="s">
        <v>110</v>
      </c>
      <c r="L5" s="269"/>
      <c r="M5" s="269"/>
    </row>
    <row r="6" spans="1:17" ht="33.75" customHeight="1" x14ac:dyDescent="0.15">
      <c r="B6" s="276" t="s">
        <v>13</v>
      </c>
      <c r="C6" s="277"/>
      <c r="D6" s="7"/>
      <c r="E6" s="73" t="s">
        <v>143</v>
      </c>
      <c r="F6" s="340" t="s">
        <v>121</v>
      </c>
      <c r="G6" s="340"/>
      <c r="H6" s="341"/>
      <c r="I6" s="268" t="s">
        <v>14</v>
      </c>
      <c r="J6" s="268"/>
      <c r="K6" s="268"/>
      <c r="L6" s="342" t="s">
        <v>122</v>
      </c>
      <c r="M6" s="342"/>
    </row>
    <row r="8" spans="1:17" x14ac:dyDescent="0.15">
      <c r="A8" s="5" t="s">
        <v>15</v>
      </c>
    </row>
    <row r="9" spans="1:17" ht="37.5" customHeight="1" x14ac:dyDescent="0.15">
      <c r="B9" s="268" t="s">
        <v>16</v>
      </c>
      <c r="C9" s="268"/>
      <c r="D9" s="11"/>
      <c r="E9" s="73" t="s">
        <v>120</v>
      </c>
      <c r="F9" s="340" t="s">
        <v>121</v>
      </c>
      <c r="G9" s="340"/>
      <c r="H9" s="341"/>
      <c r="I9" s="268" t="s">
        <v>17</v>
      </c>
      <c r="J9" s="268"/>
      <c r="K9" s="268"/>
      <c r="L9" s="342" t="s">
        <v>124</v>
      </c>
      <c r="M9" s="342"/>
    </row>
    <row r="11" spans="1:17" x14ac:dyDescent="0.15">
      <c r="A11" s="5" t="s">
        <v>93</v>
      </c>
    </row>
    <row r="13" spans="1:17" s="20" customFormat="1" ht="43.5" customHeight="1" x14ac:dyDescent="0.15">
      <c r="B13" s="3" t="s">
        <v>18</v>
      </c>
      <c r="C13" s="3" t="s">
        <v>19</v>
      </c>
      <c r="D13" s="13"/>
      <c r="E13" s="10" t="s">
        <v>126</v>
      </c>
      <c r="F13" s="8"/>
      <c r="G13" s="10"/>
      <c r="H13" s="10" t="s">
        <v>32</v>
      </c>
      <c r="I13" s="8"/>
      <c r="J13" s="10"/>
      <c r="K13" s="10" t="s">
        <v>30</v>
      </c>
      <c r="L13" s="8"/>
      <c r="M13" s="76" t="s">
        <v>128</v>
      </c>
      <c r="Q13" s="27"/>
    </row>
    <row r="14" spans="1:17" ht="36" customHeight="1" x14ac:dyDescent="0.15">
      <c r="B14" s="3">
        <v>1</v>
      </c>
      <c r="C14" s="12" t="s">
        <v>10</v>
      </c>
      <c r="D14" s="7"/>
      <c r="E14" s="74">
        <v>6000000</v>
      </c>
      <c r="F14" s="14" t="s">
        <v>1</v>
      </c>
      <c r="G14" s="11"/>
      <c r="H14" s="74">
        <v>10000000</v>
      </c>
      <c r="I14" s="14" t="s">
        <v>1</v>
      </c>
      <c r="J14" s="15" t="s">
        <v>22</v>
      </c>
      <c r="K14" s="74">
        <v>5000000</v>
      </c>
      <c r="L14" s="14" t="s">
        <v>1</v>
      </c>
      <c r="M14" s="3" t="s">
        <v>133</v>
      </c>
    </row>
    <row r="15" spans="1:17" ht="36" customHeight="1" x14ac:dyDescent="0.15">
      <c r="B15" s="3">
        <v>2</v>
      </c>
      <c r="C15" s="12" t="s">
        <v>20</v>
      </c>
      <c r="D15" s="7"/>
      <c r="E15" s="74">
        <v>1000000</v>
      </c>
      <c r="F15" s="14" t="s">
        <v>1</v>
      </c>
      <c r="G15" s="11"/>
      <c r="H15" s="74">
        <v>3000000</v>
      </c>
      <c r="I15" s="14" t="s">
        <v>1</v>
      </c>
      <c r="J15" s="15" t="s">
        <v>23</v>
      </c>
      <c r="K15" s="74">
        <v>1000000</v>
      </c>
      <c r="L15" s="14" t="s">
        <v>1</v>
      </c>
      <c r="M15" s="3" t="s">
        <v>133</v>
      </c>
    </row>
    <row r="16" spans="1:17" ht="36" customHeight="1" x14ac:dyDescent="0.15">
      <c r="B16" s="3">
        <v>3</v>
      </c>
      <c r="C16" s="12" t="s">
        <v>21</v>
      </c>
      <c r="D16" s="7"/>
      <c r="E16" s="74"/>
      <c r="F16" s="14" t="s">
        <v>1</v>
      </c>
      <c r="G16" s="11"/>
      <c r="H16" s="74"/>
      <c r="I16" s="14" t="s">
        <v>1</v>
      </c>
      <c r="J16" s="15" t="s">
        <v>24</v>
      </c>
      <c r="K16" s="74"/>
      <c r="L16" s="14" t="s">
        <v>1</v>
      </c>
      <c r="M16" s="6"/>
    </row>
    <row r="17" spans="1:13" ht="36" customHeight="1" x14ac:dyDescent="0.15">
      <c r="B17" s="40">
        <v>4</v>
      </c>
      <c r="C17" s="35" t="s">
        <v>11</v>
      </c>
      <c r="D17" s="36"/>
      <c r="E17" s="75">
        <v>1000000</v>
      </c>
      <c r="F17" s="33" t="s">
        <v>1</v>
      </c>
      <c r="G17" s="32"/>
      <c r="H17" s="75">
        <v>1150000</v>
      </c>
      <c r="I17" s="33" t="s">
        <v>1</v>
      </c>
      <c r="J17" s="1" t="s">
        <v>25</v>
      </c>
      <c r="K17" s="75">
        <v>500000</v>
      </c>
      <c r="L17" s="33" t="s">
        <v>1</v>
      </c>
      <c r="M17" s="6"/>
    </row>
    <row r="18" spans="1:13" ht="96" customHeight="1" x14ac:dyDescent="0.15">
      <c r="A18" s="23"/>
      <c r="B18" s="343" t="s">
        <v>134</v>
      </c>
      <c r="C18" s="344"/>
      <c r="D18" s="344"/>
      <c r="E18" s="344"/>
      <c r="F18" s="344"/>
      <c r="G18" s="344"/>
      <c r="H18" s="344"/>
      <c r="I18" s="344"/>
      <c r="J18" s="344"/>
      <c r="K18" s="344"/>
      <c r="L18" s="345"/>
    </row>
    <row r="19" spans="1:13" ht="45.75" customHeight="1" x14ac:dyDescent="0.15">
      <c r="B19" s="281" t="s">
        <v>12</v>
      </c>
      <c r="C19" s="282"/>
      <c r="D19" s="46" t="s">
        <v>2</v>
      </c>
      <c r="E19" s="77">
        <v>7000000</v>
      </c>
      <c r="F19" s="48" t="s">
        <v>1</v>
      </c>
      <c r="G19" s="47" t="s">
        <v>3</v>
      </c>
      <c r="H19" s="77">
        <v>13000000</v>
      </c>
      <c r="I19" s="48" t="s">
        <v>1</v>
      </c>
      <c r="J19" s="52" t="s">
        <v>26</v>
      </c>
      <c r="K19" s="77">
        <v>6000000</v>
      </c>
      <c r="L19" s="2" t="s">
        <v>1</v>
      </c>
    </row>
    <row r="20" spans="1:13" ht="46.5" customHeight="1" thickBot="1" x14ac:dyDescent="0.2">
      <c r="B20" s="49">
        <v>5</v>
      </c>
      <c r="C20" s="270" t="s">
        <v>52</v>
      </c>
      <c r="D20" s="271"/>
      <c r="E20" s="271"/>
      <c r="F20" s="271"/>
      <c r="G20" s="271"/>
      <c r="H20" s="271"/>
      <c r="I20" s="272"/>
      <c r="J20" s="50" t="s">
        <v>27</v>
      </c>
      <c r="K20" s="80">
        <v>0</v>
      </c>
      <c r="L20" s="16" t="s">
        <v>1</v>
      </c>
    </row>
    <row r="21" spans="1:13" ht="42.75" customHeight="1" thickBot="1" x14ac:dyDescent="0.2">
      <c r="B21" s="283" t="s">
        <v>34</v>
      </c>
      <c r="C21" s="284"/>
      <c r="D21" s="284"/>
      <c r="E21" s="284"/>
      <c r="F21" s="284"/>
      <c r="G21" s="284"/>
      <c r="H21" s="284"/>
      <c r="I21" s="284"/>
      <c r="J21" s="53" t="s">
        <v>28</v>
      </c>
      <c r="K21" s="78">
        <f>K14+K15+K16+K17+K20</f>
        <v>6500000</v>
      </c>
      <c r="L21" s="79" t="s">
        <v>1</v>
      </c>
    </row>
    <row r="22" spans="1:13" ht="6" customHeight="1" x14ac:dyDescent="0.15">
      <c r="B22" s="55"/>
      <c r="C22" s="56"/>
      <c r="D22" s="56"/>
      <c r="E22" s="56"/>
      <c r="F22" s="55"/>
      <c r="G22" s="56"/>
      <c r="H22" s="56"/>
      <c r="I22" s="55"/>
      <c r="J22" s="55"/>
      <c r="K22" s="56"/>
    </row>
    <row r="23" spans="1:13" ht="46.5" customHeight="1" x14ac:dyDescent="0.15">
      <c r="B23" s="285" t="s">
        <v>85</v>
      </c>
      <c r="C23" s="286"/>
      <c r="D23" s="286"/>
      <c r="E23" s="286"/>
      <c r="F23" s="287"/>
      <c r="G23" s="57"/>
      <c r="H23" s="58" t="s">
        <v>29</v>
      </c>
      <c r="I23" s="59"/>
      <c r="J23" s="60" t="s">
        <v>8</v>
      </c>
      <c r="K23" s="81">
        <v>0</v>
      </c>
      <c r="L23" s="14" t="s">
        <v>1</v>
      </c>
    </row>
    <row r="24" spans="1:13" ht="12.75" customHeight="1" x14ac:dyDescent="0.15"/>
    <row r="25" spans="1:13" x14ac:dyDescent="0.15">
      <c r="B25" s="4" t="s">
        <v>127</v>
      </c>
    </row>
    <row r="26" spans="1:13" x14ac:dyDescent="0.15">
      <c r="B26" s="4" t="s">
        <v>31</v>
      </c>
      <c r="C26" s="4"/>
    </row>
    <row r="27" spans="1:13" x14ac:dyDescent="0.15">
      <c r="B27" s="4" t="s">
        <v>54</v>
      </c>
      <c r="C27" s="4"/>
    </row>
    <row r="28" spans="1:13" x14ac:dyDescent="0.15">
      <c r="B28" s="4" t="s">
        <v>53</v>
      </c>
    </row>
    <row r="29" spans="1:13" x14ac:dyDescent="0.15">
      <c r="B29" s="4" t="s">
        <v>33</v>
      </c>
    </row>
    <row r="30" spans="1:13" x14ac:dyDescent="0.15">
      <c r="I30" s="5"/>
    </row>
    <row r="31" spans="1:13" s="4" customFormat="1" ht="26.25" customHeight="1" x14ac:dyDescent="0.15">
      <c r="B31" s="4" t="s">
        <v>139</v>
      </c>
    </row>
    <row r="32" spans="1:13" s="4" customFormat="1" ht="26.25" customHeight="1" x14ac:dyDescent="0.15">
      <c r="B32" s="276" t="s">
        <v>41</v>
      </c>
      <c r="C32" s="288"/>
      <c r="D32" s="288"/>
      <c r="E32" s="277"/>
      <c r="F32" s="289" t="s">
        <v>9</v>
      </c>
      <c r="G32" s="290"/>
      <c r="H32" s="268" t="s">
        <v>42</v>
      </c>
      <c r="I32" s="268"/>
      <c r="J32" s="268"/>
      <c r="K32" s="268"/>
      <c r="L32" s="22"/>
      <c r="M32" s="63" t="s">
        <v>43</v>
      </c>
    </row>
    <row r="33" spans="1:15" s="4" customFormat="1" ht="26.25" customHeight="1" x14ac:dyDescent="0.15">
      <c r="B33" s="346">
        <f>H19-E19+K23</f>
        <v>6000000</v>
      </c>
      <c r="C33" s="347"/>
      <c r="D33" s="347"/>
      <c r="E33" s="348"/>
      <c r="F33" s="289"/>
      <c r="G33" s="290"/>
      <c r="H33" s="349">
        <f>H19*3/10</f>
        <v>3900000</v>
      </c>
      <c r="I33" s="350"/>
      <c r="J33" s="350"/>
      <c r="K33" s="351"/>
      <c r="L33" s="22"/>
      <c r="M33" s="82"/>
    </row>
    <row r="34" spans="1:15" s="4" customFormat="1" x14ac:dyDescent="0.15"/>
    <row r="35" spans="1:15" s="4" customFormat="1" ht="21.75" customHeight="1" x14ac:dyDescent="0.15">
      <c r="B35" s="4" t="s">
        <v>44</v>
      </c>
    </row>
    <row r="36" spans="1:15" s="4" customFormat="1" ht="21.75" customHeight="1" x14ac:dyDescent="0.15">
      <c r="B36" s="268" t="s">
        <v>45</v>
      </c>
      <c r="C36" s="268"/>
      <c r="D36" s="268"/>
      <c r="E36" s="268"/>
      <c r="F36" s="268"/>
      <c r="G36" s="268"/>
      <c r="H36" s="268"/>
      <c r="I36" s="294" t="s">
        <v>5</v>
      </c>
      <c r="J36" s="295"/>
      <c r="K36" s="296">
        <v>10000000</v>
      </c>
      <c r="L36" s="22"/>
      <c r="M36" s="63" t="s">
        <v>43</v>
      </c>
    </row>
    <row r="37" spans="1:15" s="4" customFormat="1" ht="21.75" customHeight="1" x14ac:dyDescent="0.15">
      <c r="B37" s="346">
        <f>K21</f>
        <v>6500000</v>
      </c>
      <c r="C37" s="347"/>
      <c r="D37" s="347"/>
      <c r="E37" s="347"/>
      <c r="F37" s="347"/>
      <c r="G37" s="347"/>
      <c r="H37" s="348"/>
      <c r="I37" s="294"/>
      <c r="J37" s="295"/>
      <c r="K37" s="296"/>
      <c r="L37" s="22"/>
      <c r="M37" s="82"/>
    </row>
    <row r="38" spans="1:15" s="4" customFormat="1" x14ac:dyDescent="0.15"/>
    <row r="39" spans="1:15" s="4" customFormat="1" ht="19.5" customHeight="1" x14ac:dyDescent="0.15">
      <c r="B39" s="4" t="s">
        <v>46</v>
      </c>
    </row>
    <row r="40" spans="1:15" s="4" customFormat="1" ht="19.5" customHeight="1" x14ac:dyDescent="0.15">
      <c r="B40" s="4" t="s">
        <v>47</v>
      </c>
    </row>
    <row r="41" spans="1:15" s="4" customFormat="1" ht="19.5" customHeight="1" x14ac:dyDescent="0.15">
      <c r="B41" s="268" t="s">
        <v>48</v>
      </c>
      <c r="C41" s="268"/>
      <c r="D41" s="268"/>
      <c r="E41" s="268"/>
      <c r="F41" s="268"/>
      <c r="G41" s="268"/>
      <c r="H41" s="268"/>
      <c r="I41" s="294" t="s">
        <v>5</v>
      </c>
      <c r="J41" s="295"/>
      <c r="K41" s="296">
        <v>4000000</v>
      </c>
      <c r="L41" s="22"/>
      <c r="M41" s="63" t="s">
        <v>43</v>
      </c>
    </row>
    <row r="42" spans="1:15" s="4" customFormat="1" ht="19.5" customHeight="1" x14ac:dyDescent="0.15">
      <c r="B42" s="346">
        <f>K21-K19</f>
        <v>500000</v>
      </c>
      <c r="C42" s="347"/>
      <c r="D42" s="347"/>
      <c r="E42" s="347"/>
      <c r="F42" s="347"/>
      <c r="G42" s="347"/>
      <c r="H42" s="348"/>
      <c r="I42" s="294"/>
      <c r="J42" s="295"/>
      <c r="K42" s="296"/>
      <c r="L42" s="22"/>
      <c r="M42" s="82"/>
    </row>
    <row r="43" spans="1:15" s="4" customFormat="1" ht="13.5" customHeight="1" x14ac:dyDescent="0.15">
      <c r="B43" s="21"/>
      <c r="C43" s="21"/>
      <c r="D43" s="21"/>
      <c r="E43" s="21"/>
      <c r="F43" s="21"/>
      <c r="G43" s="21"/>
      <c r="H43" s="21"/>
      <c r="I43" s="21"/>
      <c r="J43" s="21"/>
      <c r="K43" s="62"/>
      <c r="L43" s="22"/>
      <c r="M43" s="25"/>
    </row>
    <row r="44" spans="1:15" s="4" customFormat="1" ht="61.5" customHeight="1" x14ac:dyDescent="0.15">
      <c r="A44" s="26"/>
      <c r="B44" s="297" t="s">
        <v>83</v>
      </c>
      <c r="C44" s="297"/>
      <c r="D44" s="297"/>
      <c r="E44" s="297"/>
      <c r="F44" s="297"/>
      <c r="G44" s="297"/>
      <c r="H44" s="297"/>
      <c r="I44" s="297"/>
      <c r="J44" s="297"/>
      <c r="K44" s="297"/>
      <c r="L44" s="297"/>
      <c r="M44" s="297"/>
      <c r="O44" s="37"/>
    </row>
    <row r="45" spans="1:15" s="4" customFormat="1" ht="61.5" customHeight="1" x14ac:dyDescent="0.15">
      <c r="B45" s="297"/>
      <c r="C45" s="297"/>
      <c r="D45" s="297"/>
      <c r="E45" s="297"/>
      <c r="F45" s="297"/>
      <c r="G45" s="297"/>
      <c r="H45" s="297"/>
      <c r="I45" s="297"/>
      <c r="J45" s="297"/>
      <c r="K45" s="297"/>
      <c r="L45" s="297"/>
      <c r="M45" s="297"/>
      <c r="O45" s="37"/>
    </row>
    <row r="46" spans="1:15" ht="15.75" customHeight="1" x14ac:dyDescent="0.15">
      <c r="B46" s="4"/>
    </row>
    <row r="47" spans="1:15" x14ac:dyDescent="0.15">
      <c r="A47" s="5" t="s">
        <v>81</v>
      </c>
    </row>
    <row r="49" spans="1:13" s="4" customFormat="1" ht="39" customHeight="1" x14ac:dyDescent="0.15">
      <c r="B49" s="19" t="s">
        <v>18</v>
      </c>
      <c r="C49" s="268" t="s">
        <v>16</v>
      </c>
      <c r="D49" s="268"/>
      <c r="E49" s="3" t="s">
        <v>35</v>
      </c>
      <c r="F49" s="276" t="s">
        <v>19</v>
      </c>
      <c r="G49" s="288"/>
      <c r="H49" s="277"/>
      <c r="I49" s="276" t="s">
        <v>36</v>
      </c>
      <c r="J49" s="288"/>
      <c r="K49" s="288"/>
      <c r="L49" s="277"/>
      <c r="M49" s="3" t="s">
        <v>91</v>
      </c>
    </row>
    <row r="50" spans="1:13" ht="39" customHeight="1" x14ac:dyDescent="0.15">
      <c r="B50" s="3">
        <v>1</v>
      </c>
      <c r="C50" s="342" t="s">
        <v>120</v>
      </c>
      <c r="D50" s="342"/>
      <c r="E50" s="3" t="s">
        <v>37</v>
      </c>
      <c r="F50" s="352" t="s">
        <v>138</v>
      </c>
      <c r="G50" s="353"/>
      <c r="H50" s="354"/>
      <c r="I50" s="13"/>
      <c r="J50" s="15"/>
      <c r="K50" s="74">
        <f>K21</f>
        <v>6500000</v>
      </c>
      <c r="L50" s="14" t="s">
        <v>1</v>
      </c>
      <c r="M50" s="3" t="s">
        <v>55</v>
      </c>
    </row>
    <row r="51" spans="1:13" ht="39" customHeight="1" x14ac:dyDescent="0.15">
      <c r="B51" s="3">
        <v>2</v>
      </c>
      <c r="C51" s="342" t="s">
        <v>136</v>
      </c>
      <c r="D51" s="342"/>
      <c r="E51" s="83" t="s">
        <v>137</v>
      </c>
      <c r="F51" s="355" t="s">
        <v>11</v>
      </c>
      <c r="G51" s="356"/>
      <c r="H51" s="357"/>
      <c r="I51" s="13"/>
      <c r="J51" s="15"/>
      <c r="K51" s="74">
        <v>1000000</v>
      </c>
      <c r="L51" s="14" t="s">
        <v>1</v>
      </c>
      <c r="M51" s="3" t="s">
        <v>55</v>
      </c>
    </row>
    <row r="52" spans="1:13" ht="39" customHeight="1" x14ac:dyDescent="0.15">
      <c r="B52" s="3">
        <v>3</v>
      </c>
      <c r="C52" s="268"/>
      <c r="D52" s="268"/>
      <c r="E52" s="6"/>
      <c r="F52" s="276"/>
      <c r="G52" s="288"/>
      <c r="H52" s="277"/>
      <c r="I52" s="13"/>
      <c r="J52" s="15"/>
      <c r="K52" s="74"/>
      <c r="L52" s="14" t="s">
        <v>1</v>
      </c>
      <c r="M52" s="3" t="s">
        <v>55</v>
      </c>
    </row>
    <row r="53" spans="1:13" ht="39" customHeight="1" x14ac:dyDescent="0.15">
      <c r="B53" s="3">
        <v>4</v>
      </c>
      <c r="C53" s="268"/>
      <c r="D53" s="268"/>
      <c r="E53" s="6"/>
      <c r="F53" s="276"/>
      <c r="G53" s="288"/>
      <c r="H53" s="277"/>
      <c r="I53" s="13"/>
      <c r="J53" s="15"/>
      <c r="K53" s="74"/>
      <c r="L53" s="14" t="s">
        <v>1</v>
      </c>
      <c r="M53" s="3" t="s">
        <v>55</v>
      </c>
    </row>
    <row r="54" spans="1:13" ht="39" customHeight="1" thickBot="1" x14ac:dyDescent="0.2">
      <c r="B54" s="3">
        <v>5</v>
      </c>
      <c r="C54" s="268"/>
      <c r="D54" s="268"/>
      <c r="E54" s="6"/>
      <c r="F54" s="276"/>
      <c r="G54" s="288"/>
      <c r="H54" s="277"/>
      <c r="I54" s="31"/>
      <c r="J54" s="1"/>
      <c r="K54" s="75"/>
      <c r="L54" s="33" t="s">
        <v>1</v>
      </c>
      <c r="M54" s="3" t="s">
        <v>55</v>
      </c>
    </row>
    <row r="55" spans="1:13" ht="52.5" customHeight="1" thickBot="1" x14ac:dyDescent="0.2">
      <c r="B55" s="276" t="s">
        <v>39</v>
      </c>
      <c r="C55" s="288"/>
      <c r="D55" s="288"/>
      <c r="E55" s="288"/>
      <c r="F55" s="288"/>
      <c r="G55" s="288"/>
      <c r="H55" s="288"/>
      <c r="I55" s="53" t="s">
        <v>38</v>
      </c>
      <c r="J55" s="18"/>
      <c r="K55" s="84">
        <f>SUM(K50:K54)</f>
        <v>7500000</v>
      </c>
      <c r="L55" s="34" t="s">
        <v>1</v>
      </c>
      <c r="M55" s="9"/>
    </row>
    <row r="56" spans="1:13" ht="15" customHeight="1" x14ac:dyDescent="0.15">
      <c r="B56" s="4" t="s">
        <v>84</v>
      </c>
    </row>
    <row r="57" spans="1:13" x14ac:dyDescent="0.15">
      <c r="B57" s="4" t="s">
        <v>56</v>
      </c>
    </row>
    <row r="59" spans="1:13" x14ac:dyDescent="0.15">
      <c r="A59" s="5" t="s">
        <v>107</v>
      </c>
    </row>
    <row r="60" spans="1:13" ht="7.5" customHeight="1" thickBot="1" x14ac:dyDescent="0.2"/>
    <row r="61" spans="1:13" ht="14.25" thickBot="1" x14ac:dyDescent="0.2">
      <c r="B61" s="30"/>
      <c r="C61" s="5" t="s">
        <v>58</v>
      </c>
    </row>
    <row r="62" spans="1:13" ht="7.5" customHeight="1" thickBot="1" x14ac:dyDescent="0.2"/>
    <row r="63" spans="1:13" ht="14.25" thickBot="1" x14ac:dyDescent="0.2">
      <c r="B63" s="30"/>
      <c r="C63" s="5" t="s">
        <v>59</v>
      </c>
    </row>
    <row r="64" spans="1:13" ht="6.75" customHeight="1" x14ac:dyDescent="0.15"/>
    <row r="65" spans="1:13" x14ac:dyDescent="0.15">
      <c r="A65" s="5" t="s">
        <v>64</v>
      </c>
    </row>
    <row r="66" spans="1:13" s="4" customFormat="1" x14ac:dyDescent="0.15"/>
    <row r="67" spans="1:13" s="37" customFormat="1" x14ac:dyDescent="0.15">
      <c r="B67" s="37" t="s">
        <v>92</v>
      </c>
    </row>
    <row r="68" spans="1:13" s="37" customFormat="1" x14ac:dyDescent="0.15"/>
    <row r="69" spans="1:13" s="37" customFormat="1" x14ac:dyDescent="0.15"/>
    <row r="70" spans="1:13" s="37" customFormat="1" x14ac:dyDescent="0.15"/>
    <row r="71" spans="1:13" s="37" customFormat="1" x14ac:dyDescent="0.15">
      <c r="B71" s="37" t="s">
        <v>62</v>
      </c>
    </row>
    <row r="72" spans="1:13" s="37" customFormat="1" x14ac:dyDescent="0.15">
      <c r="B72" s="37" t="s">
        <v>63</v>
      </c>
    </row>
    <row r="73" spans="1:13" s="37" customFormat="1" x14ac:dyDescent="0.15">
      <c r="B73" s="37" t="s">
        <v>82</v>
      </c>
    </row>
    <row r="74" spans="1:13" s="4" customFormat="1" x14ac:dyDescent="0.15">
      <c r="B74" s="4" t="s">
        <v>60</v>
      </c>
    </row>
    <row r="75" spans="1:13" s="4" customFormat="1" x14ac:dyDescent="0.15">
      <c r="B75" s="4" t="s">
        <v>61</v>
      </c>
    </row>
    <row r="76" spans="1:13" ht="20.25" customHeight="1" thickBot="1" x14ac:dyDescent="0.2">
      <c r="A76" s="28"/>
      <c r="B76" s="29"/>
      <c r="C76" s="28"/>
      <c r="D76" s="28"/>
      <c r="E76" s="28"/>
      <c r="F76" s="298" t="s">
        <v>57</v>
      </c>
      <c r="G76" s="298"/>
      <c r="H76" s="298"/>
      <c r="I76" s="298"/>
      <c r="J76" s="298"/>
      <c r="K76" s="28"/>
      <c r="L76" s="28"/>
      <c r="M76" s="28"/>
    </row>
    <row r="77" spans="1:13" s="4" customFormat="1" ht="24.75" customHeight="1" x14ac:dyDescent="0.15">
      <c r="A77" s="4" t="s">
        <v>65</v>
      </c>
      <c r="F77" s="298"/>
      <c r="G77" s="298"/>
      <c r="H77" s="298"/>
      <c r="I77" s="298"/>
      <c r="J77" s="298"/>
    </row>
    <row r="78" spans="1:13" s="4" customFormat="1" ht="12" customHeight="1" x14ac:dyDescent="0.15"/>
    <row r="79" spans="1:13" s="4" customFormat="1" ht="22.5" customHeight="1" x14ac:dyDescent="0.15">
      <c r="B79" s="299" t="s">
        <v>66</v>
      </c>
      <c r="C79" s="299"/>
      <c r="D79" s="299"/>
      <c r="E79" s="299"/>
      <c r="F79" s="299"/>
      <c r="I79" s="300" t="s">
        <v>74</v>
      </c>
      <c r="J79" s="301"/>
      <c r="K79" s="301"/>
      <c r="L79" s="302"/>
      <c r="M79" s="313" t="s">
        <v>72</v>
      </c>
    </row>
    <row r="80" spans="1:13" s="4" customFormat="1" ht="22.5" customHeight="1" x14ac:dyDescent="0.15">
      <c r="B80" s="13" t="s">
        <v>67</v>
      </c>
      <c r="C80" s="277"/>
      <c r="D80" s="268"/>
      <c r="E80" s="276"/>
      <c r="F80" s="38" t="s">
        <v>1</v>
      </c>
      <c r="G80" s="306" t="s">
        <v>109</v>
      </c>
      <c r="H80" s="307"/>
      <c r="I80" s="303"/>
      <c r="J80" s="304"/>
      <c r="K80" s="304"/>
      <c r="L80" s="305"/>
      <c r="M80" s="314"/>
    </row>
    <row r="81" spans="1:13" s="4" customFormat="1" ht="22.5" customHeight="1" x14ac:dyDescent="0.15">
      <c r="B81" s="13" t="s">
        <v>118</v>
      </c>
      <c r="C81" s="277"/>
      <c r="D81" s="268"/>
      <c r="E81" s="276"/>
      <c r="F81" s="38" t="s">
        <v>1</v>
      </c>
      <c r="G81" s="306" t="s">
        <v>111</v>
      </c>
      <c r="H81" s="308"/>
      <c r="I81" s="42" t="s">
        <v>77</v>
      </c>
      <c r="J81" s="43"/>
      <c r="K81" s="41"/>
      <c r="L81" s="41"/>
      <c r="M81" s="44"/>
    </row>
    <row r="82" spans="1:13" s="4" customFormat="1" ht="6.75" customHeight="1" x14ac:dyDescent="0.15"/>
    <row r="83" spans="1:13" s="4" customFormat="1" ht="19.5" customHeight="1" x14ac:dyDescent="0.15">
      <c r="B83" s="299" t="s">
        <v>119</v>
      </c>
      <c r="C83" s="299"/>
      <c r="D83" s="299"/>
      <c r="E83" s="299"/>
      <c r="F83" s="299"/>
      <c r="I83" s="315" t="s">
        <v>78</v>
      </c>
      <c r="J83" s="309" t="s">
        <v>73</v>
      </c>
      <c r="K83" s="309"/>
      <c r="L83" s="310"/>
      <c r="M83" s="313" t="s">
        <v>75</v>
      </c>
    </row>
    <row r="84" spans="1:13" ht="19.5" customHeight="1" x14ac:dyDescent="0.15">
      <c r="B84" s="13" t="s">
        <v>67</v>
      </c>
      <c r="C84" s="288"/>
      <c r="D84" s="288"/>
      <c r="E84" s="288"/>
      <c r="F84" s="14" t="s">
        <v>1</v>
      </c>
      <c r="G84" s="306" t="s">
        <v>109</v>
      </c>
      <c r="H84" s="307"/>
      <c r="I84" s="316"/>
      <c r="J84" s="311"/>
      <c r="K84" s="311"/>
      <c r="L84" s="312"/>
      <c r="M84" s="314"/>
    </row>
    <row r="85" spans="1:13" ht="19.5" customHeight="1" x14ac:dyDescent="0.15">
      <c r="B85" s="13" t="s">
        <v>118</v>
      </c>
      <c r="C85" s="288"/>
      <c r="D85" s="288"/>
      <c r="E85" s="288"/>
      <c r="F85" s="14" t="s">
        <v>1</v>
      </c>
      <c r="G85" s="306" t="s">
        <v>111</v>
      </c>
      <c r="H85" s="308"/>
      <c r="I85" s="11"/>
      <c r="J85" s="5"/>
      <c r="L85" s="5"/>
    </row>
    <row r="86" spans="1:13" x14ac:dyDescent="0.15">
      <c r="B86" s="4"/>
      <c r="I86" s="333" t="s">
        <v>79</v>
      </c>
      <c r="J86" s="325" t="s">
        <v>76</v>
      </c>
      <c r="K86" s="309"/>
      <c r="L86" s="310"/>
      <c r="M86" s="313" t="s">
        <v>75</v>
      </c>
    </row>
    <row r="87" spans="1:13" ht="22.5" customHeight="1" x14ac:dyDescent="0.15">
      <c r="A87" s="39" t="s">
        <v>6</v>
      </c>
      <c r="B87" s="299" t="s">
        <v>68</v>
      </c>
      <c r="C87" s="299"/>
      <c r="D87" s="299"/>
      <c r="E87" s="299"/>
      <c r="F87" s="299"/>
      <c r="I87" s="334"/>
      <c r="J87" s="326"/>
      <c r="K87" s="327"/>
      <c r="L87" s="328"/>
      <c r="M87" s="330"/>
    </row>
    <row r="88" spans="1:13" ht="22.5" customHeight="1" x14ac:dyDescent="0.15">
      <c r="B88" s="268"/>
      <c r="C88" s="268"/>
      <c r="D88" s="268"/>
      <c r="E88" s="268"/>
      <c r="F88" s="268"/>
      <c r="I88" s="335"/>
      <c r="J88" s="329"/>
      <c r="K88" s="311"/>
      <c r="L88" s="312"/>
      <c r="M88" s="314"/>
    </row>
    <row r="89" spans="1:13" ht="13.5" customHeight="1" x14ac:dyDescent="0.15">
      <c r="B89" s="5"/>
      <c r="F89" s="5"/>
      <c r="I89" s="323" t="s">
        <v>86</v>
      </c>
      <c r="J89" s="323"/>
      <c r="K89" s="323"/>
      <c r="L89" s="323"/>
      <c r="M89" s="323"/>
    </row>
    <row r="90" spans="1:13" ht="20.25" customHeight="1" x14ac:dyDescent="0.15">
      <c r="B90" s="299" t="s">
        <v>70</v>
      </c>
      <c r="C90" s="299"/>
      <c r="D90" s="299"/>
      <c r="E90" s="299"/>
      <c r="F90" s="299"/>
      <c r="I90" s="324"/>
      <c r="J90" s="324"/>
      <c r="K90" s="324"/>
      <c r="L90" s="324"/>
      <c r="M90" s="324"/>
    </row>
    <row r="91" spans="1:13" ht="20.25" customHeight="1" x14ac:dyDescent="0.15">
      <c r="A91" s="39" t="s">
        <v>69</v>
      </c>
      <c r="B91" s="13" t="s">
        <v>67</v>
      </c>
      <c r="C91" s="288"/>
      <c r="D91" s="288"/>
      <c r="E91" s="288"/>
      <c r="F91" s="9" t="s">
        <v>1</v>
      </c>
      <c r="G91" s="306" t="s">
        <v>109</v>
      </c>
      <c r="H91" s="308"/>
      <c r="I91" s="324"/>
      <c r="J91" s="324"/>
      <c r="K91" s="324"/>
      <c r="L91" s="324"/>
      <c r="M91" s="324"/>
    </row>
    <row r="92" spans="1:13" ht="20.25" customHeight="1" x14ac:dyDescent="0.15">
      <c r="A92" s="39" t="s">
        <v>69</v>
      </c>
      <c r="B92" s="13" t="s">
        <v>118</v>
      </c>
      <c r="C92" s="288"/>
      <c r="D92" s="288"/>
      <c r="E92" s="288"/>
      <c r="F92" s="9" t="s">
        <v>1</v>
      </c>
      <c r="G92" s="306" t="s">
        <v>111</v>
      </c>
      <c r="H92" s="308"/>
      <c r="I92" s="324"/>
      <c r="J92" s="324"/>
      <c r="K92" s="324"/>
      <c r="L92" s="324"/>
      <c r="M92" s="324"/>
    </row>
    <row r="93" spans="1:13" ht="22.5" customHeight="1" x14ac:dyDescent="0.15">
      <c r="B93" s="321" t="s">
        <v>71</v>
      </c>
      <c r="C93" s="321"/>
      <c r="D93" s="321"/>
      <c r="E93" s="321"/>
      <c r="F93" s="321"/>
      <c r="I93" s="324"/>
      <c r="J93" s="324"/>
      <c r="K93" s="324"/>
      <c r="L93" s="324"/>
      <c r="M93" s="324"/>
    </row>
    <row r="94" spans="1:13" ht="22.5" customHeight="1" x14ac:dyDescent="0.15">
      <c r="B94" s="331" t="s">
        <v>140</v>
      </c>
      <c r="C94" s="331"/>
      <c r="D94" s="331"/>
      <c r="E94" s="331"/>
      <c r="F94" s="331"/>
      <c r="H94" s="69"/>
      <c r="I94" s="324"/>
      <c r="J94" s="324"/>
      <c r="K94" s="324"/>
      <c r="L94" s="324"/>
      <c r="M94" s="324"/>
    </row>
    <row r="95" spans="1:13" ht="22.5" customHeight="1" x14ac:dyDescent="0.15">
      <c r="B95" s="332"/>
      <c r="C95" s="332"/>
      <c r="D95" s="332"/>
      <c r="E95" s="332"/>
      <c r="F95" s="332"/>
      <c r="H95" s="69"/>
      <c r="I95" s="324"/>
      <c r="J95" s="324"/>
      <c r="K95" s="324"/>
      <c r="L95" s="324"/>
      <c r="M95" s="324"/>
    </row>
    <row r="96" spans="1:13" ht="22.5" customHeight="1" x14ac:dyDescent="0.15">
      <c r="B96" s="13"/>
      <c r="C96" s="288"/>
      <c r="D96" s="288"/>
      <c r="E96" s="288"/>
      <c r="F96" s="14" t="s">
        <v>1</v>
      </c>
      <c r="H96" s="70"/>
      <c r="I96" s="70"/>
      <c r="J96" s="70"/>
      <c r="K96" s="70"/>
      <c r="L96" s="70"/>
      <c r="M96" s="70"/>
    </row>
    <row r="97" spans="2:13" ht="22.5" customHeight="1" x14ac:dyDescent="0.15">
      <c r="B97" s="322" t="s">
        <v>108</v>
      </c>
      <c r="C97" s="322"/>
      <c r="D97" s="322"/>
      <c r="E97" s="322"/>
      <c r="F97" s="322"/>
      <c r="H97" s="317" t="s">
        <v>87</v>
      </c>
      <c r="I97" s="318"/>
      <c r="J97" s="318"/>
      <c r="K97" s="64" t="s">
        <v>89</v>
      </c>
      <c r="L97" s="319" t="s">
        <v>1</v>
      </c>
      <c r="M97" s="320"/>
    </row>
    <row r="98" spans="2:13" ht="22.5" customHeight="1" x14ac:dyDescent="0.15">
      <c r="B98" s="13"/>
      <c r="C98" s="288"/>
      <c r="D98" s="288"/>
      <c r="E98" s="288"/>
      <c r="F98" s="14" t="s">
        <v>1</v>
      </c>
      <c r="H98" s="317" t="s">
        <v>88</v>
      </c>
      <c r="I98" s="318"/>
      <c r="J98" s="318"/>
      <c r="K98" s="64" t="s">
        <v>90</v>
      </c>
      <c r="L98" s="319" t="s">
        <v>1</v>
      </c>
      <c r="M98" s="320"/>
    </row>
    <row r="99" spans="2:13" x14ac:dyDescent="0.15">
      <c r="B99" s="4" t="s">
        <v>80</v>
      </c>
      <c r="I99" s="45"/>
      <c r="J99" s="45"/>
      <c r="K99" s="45"/>
      <c r="L99" s="45"/>
      <c r="M99" s="45"/>
    </row>
    <row r="100" spans="2:13" x14ac:dyDescent="0.15">
      <c r="I100" s="45"/>
      <c r="J100" s="45"/>
      <c r="K100" s="45"/>
      <c r="L100" s="45"/>
      <c r="M100" s="45"/>
    </row>
    <row r="103" spans="2:13" ht="9.75" customHeight="1" x14ac:dyDescent="0.15"/>
  </sheetData>
  <mergeCells count="80">
    <mergeCell ref="C96:E96"/>
    <mergeCell ref="B97:F97"/>
    <mergeCell ref="H97:J97"/>
    <mergeCell ref="L97:M97"/>
    <mergeCell ref="C98:E98"/>
    <mergeCell ref="H98:J98"/>
    <mergeCell ref="L98:M98"/>
    <mergeCell ref="I86:I88"/>
    <mergeCell ref="J86:L88"/>
    <mergeCell ref="I89:M95"/>
    <mergeCell ref="B90:F90"/>
    <mergeCell ref="C91:E91"/>
    <mergeCell ref="G91:H91"/>
    <mergeCell ref="C92:E92"/>
    <mergeCell ref="G92:H92"/>
    <mergeCell ref="B93:F93"/>
    <mergeCell ref="B94:F95"/>
    <mergeCell ref="M86:M88"/>
    <mergeCell ref="B87:F87"/>
    <mergeCell ref="B88:F88"/>
    <mergeCell ref="M83:M84"/>
    <mergeCell ref="C84:E84"/>
    <mergeCell ref="G84:H84"/>
    <mergeCell ref="M79:M80"/>
    <mergeCell ref="C80:E80"/>
    <mergeCell ref="G80:H80"/>
    <mergeCell ref="C81:E81"/>
    <mergeCell ref="G81:H81"/>
    <mergeCell ref="C85:E85"/>
    <mergeCell ref="G85:H85"/>
    <mergeCell ref="C54:D54"/>
    <mergeCell ref="F54:H54"/>
    <mergeCell ref="B55:H55"/>
    <mergeCell ref="F76:J77"/>
    <mergeCell ref="B79:F79"/>
    <mergeCell ref="I79:L80"/>
    <mergeCell ref="B83:F83"/>
    <mergeCell ref="I83:I84"/>
    <mergeCell ref="J83:L84"/>
    <mergeCell ref="C51:D51"/>
    <mergeCell ref="F51:H51"/>
    <mergeCell ref="C52:D52"/>
    <mergeCell ref="F52:H52"/>
    <mergeCell ref="C53:D53"/>
    <mergeCell ref="F53:H53"/>
    <mergeCell ref="B44:M45"/>
    <mergeCell ref="C49:D49"/>
    <mergeCell ref="F49:H49"/>
    <mergeCell ref="I49:L49"/>
    <mergeCell ref="C50:D50"/>
    <mergeCell ref="F50:H50"/>
    <mergeCell ref="B36:H36"/>
    <mergeCell ref="I36:J37"/>
    <mergeCell ref="K36:K37"/>
    <mergeCell ref="B37:H37"/>
    <mergeCell ref="B41:H41"/>
    <mergeCell ref="I41:J42"/>
    <mergeCell ref="K41:K42"/>
    <mergeCell ref="B42:H42"/>
    <mergeCell ref="B21:I21"/>
    <mergeCell ref="B23:F23"/>
    <mergeCell ref="B32:E32"/>
    <mergeCell ref="F32:G33"/>
    <mergeCell ref="H32:K32"/>
    <mergeCell ref="B33:E33"/>
    <mergeCell ref="H33:K33"/>
    <mergeCell ref="C20:I20"/>
    <mergeCell ref="F9:H9"/>
    <mergeCell ref="B5:C5"/>
    <mergeCell ref="D5:H5"/>
    <mergeCell ref="K5:M5"/>
    <mergeCell ref="B6:C6"/>
    <mergeCell ref="I6:K6"/>
    <mergeCell ref="L6:M6"/>
    <mergeCell ref="F6:H6"/>
    <mergeCell ref="B9:C9"/>
    <mergeCell ref="I9:K9"/>
    <mergeCell ref="L9:M9"/>
    <mergeCell ref="B18:L18"/>
    <mergeCell ref="B19:C19"/>
  </mergeCells>
  <phoneticPr fontId="1"/>
  <pageMargins left="0.35433070866141736" right="0.39370078740157483" top="0.47244094488188981" bottom="0.27559055118110237" header="0.31496062992125984" footer="0.11811023622047245"/>
  <pageSetup paperSize="9" orientation="portrait" r:id="rId1"/>
  <headerFooter>
    <oddFooter>&amp;R（裏面もご記入ください。）</oddFooter>
  </headerFooter>
  <rowBreaks count="2" manualBreakCount="2">
    <brk id="29" max="16383" man="1"/>
    <brk id="57" max="12" man="1"/>
  </rowBreaks>
  <colBreaks count="1" manualBreakCount="1">
    <brk id="17" max="7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2"/>
  <sheetViews>
    <sheetView view="pageBreakPreview" topLeftCell="A5" zoomScaleNormal="100" zoomScaleSheetLayoutView="100" workbookViewId="0">
      <selection activeCell="C10" sqref="C10"/>
    </sheetView>
  </sheetViews>
  <sheetFormatPr defaultRowHeight="13.5" x14ac:dyDescent="0.15"/>
  <cols>
    <col min="1" max="1" width="15.625" style="191" customWidth="1"/>
    <col min="2" max="5" width="17.625" style="191" customWidth="1"/>
    <col min="6" max="6" width="11.125" style="196" bestFit="1" customWidth="1"/>
    <col min="7" max="16384" width="9" style="191"/>
  </cols>
  <sheetData>
    <row r="1" spans="1:6" ht="18.75" x14ac:dyDescent="0.15">
      <c r="A1" s="362" t="s">
        <v>246</v>
      </c>
      <c r="B1" s="362"/>
      <c r="C1" s="362"/>
      <c r="D1" s="362"/>
      <c r="E1" s="362"/>
      <c r="F1" s="362"/>
    </row>
    <row r="2" spans="1:6" ht="21" x14ac:dyDescent="0.15">
      <c r="A2" s="193"/>
      <c r="B2" s="193"/>
      <c r="C2" s="193"/>
      <c r="D2" s="193"/>
      <c r="E2" s="193"/>
      <c r="F2" s="193"/>
    </row>
    <row r="3" spans="1:6" ht="18.75" customHeight="1" thickBot="1" x14ac:dyDescent="0.2">
      <c r="A3" s="192"/>
      <c r="B3" s="193"/>
      <c r="C3" s="193"/>
      <c r="D3" s="193"/>
      <c r="E3" s="193"/>
      <c r="F3" s="193"/>
    </row>
    <row r="4" spans="1:6" ht="18.75" customHeight="1" thickBot="1" x14ac:dyDescent="0.2">
      <c r="B4" s="194"/>
      <c r="C4" s="194"/>
      <c r="D4" s="363" t="s">
        <v>212</v>
      </c>
      <c r="E4" s="364"/>
      <c r="F4" s="365"/>
    </row>
    <row r="5" spans="1:6" x14ac:dyDescent="0.15">
      <c r="A5" s="195"/>
    </row>
    <row r="6" spans="1:6" ht="18.75" x14ac:dyDescent="0.15">
      <c r="A6" s="197" t="s">
        <v>213</v>
      </c>
    </row>
    <row r="7" spans="1:6" ht="14.25" x14ac:dyDescent="0.15">
      <c r="A7" s="198" t="s">
        <v>214</v>
      </c>
    </row>
    <row r="8" spans="1:6" ht="37.5" customHeight="1" thickBot="1" x14ac:dyDescent="0.2">
      <c r="A8" s="199" t="s">
        <v>215</v>
      </c>
      <c r="B8" s="200" t="s">
        <v>216</v>
      </c>
      <c r="C8" s="200" t="s">
        <v>217</v>
      </c>
      <c r="D8" s="201" t="s">
        <v>218</v>
      </c>
      <c r="E8" s="199" t="s">
        <v>219</v>
      </c>
      <c r="F8" s="202" t="s">
        <v>220</v>
      </c>
    </row>
    <row r="9" spans="1:6" ht="18" thickTop="1" x14ac:dyDescent="0.15">
      <c r="A9" s="203" t="s">
        <v>221</v>
      </c>
      <c r="B9" s="204"/>
      <c r="C9" s="205"/>
      <c r="D9" s="206"/>
      <c r="E9" s="207" t="str">
        <f>IF(C9="","",B9-C9-D9)</f>
        <v/>
      </c>
      <c r="F9" s="202" t="str">
        <f>IF(C9="","",IF(E9/B9&gt;=0.3,"〇","×"))</f>
        <v/>
      </c>
    </row>
    <row r="10" spans="1:6" ht="17.25" x14ac:dyDescent="0.15">
      <c r="A10" s="203" t="s">
        <v>222</v>
      </c>
      <c r="B10" s="208">
        <v>5000000</v>
      </c>
      <c r="C10" s="209"/>
      <c r="D10" s="210"/>
      <c r="E10" s="207" t="str">
        <f t="shared" ref="E10:E12" si="0">IF(C10="","",B10-C10-D10)</f>
        <v/>
      </c>
      <c r="F10" s="202" t="str">
        <f>IF(C10="","",IF(E10/B10&gt;=0.3,"〇","×"))</f>
        <v/>
      </c>
    </row>
    <row r="11" spans="1:6" ht="17.25" x14ac:dyDescent="0.15">
      <c r="A11" s="203" t="s">
        <v>223</v>
      </c>
      <c r="B11" s="208"/>
      <c r="C11" s="209"/>
      <c r="D11" s="210"/>
      <c r="E11" s="207" t="str">
        <f t="shared" si="0"/>
        <v/>
      </c>
      <c r="F11" s="202" t="str">
        <f t="shared" ref="F11:F12" si="1">IF(C11="","",IF(E11/B11&gt;=0.3,"〇","×"))</f>
        <v/>
      </c>
    </row>
    <row r="12" spans="1:6" ht="18" thickBot="1" x14ac:dyDescent="0.2">
      <c r="A12" s="203" t="s">
        <v>224</v>
      </c>
      <c r="B12" s="211"/>
      <c r="C12" s="212"/>
      <c r="D12" s="213"/>
      <c r="E12" s="207" t="str">
        <f t="shared" si="0"/>
        <v/>
      </c>
      <c r="F12" s="202" t="str">
        <f t="shared" si="1"/>
        <v/>
      </c>
    </row>
    <row r="13" spans="1:6" ht="18" thickTop="1" x14ac:dyDescent="0.15">
      <c r="A13" s="199" t="s">
        <v>225</v>
      </c>
      <c r="B13" s="214">
        <f>IF(OR(B9&lt;&gt;"",B10&lt;&gt;"",B11&lt;&gt;"",B12&lt;&gt;""),SUMIF($F$9:$F$12,"〇",B9:B12),"")</f>
        <v>0</v>
      </c>
      <c r="C13" s="214" t="str">
        <f>IF(OR(C9&lt;&gt;"",C10&lt;&gt;"",C11&lt;&gt;"",C12&lt;&gt;""),SUMIF($F$9:$F$12,"〇",C9:C12),"")</f>
        <v/>
      </c>
      <c r="D13" s="214" t="str">
        <f>IF(OR(D9&lt;&gt;"",D10&lt;&gt;"",D11&lt;&gt;"",D12&lt;&gt;""),SUMIF($F$9:$F$12,"〇",D9:D12),"")</f>
        <v/>
      </c>
      <c r="E13" s="214" t="str">
        <f>IF(OR(E9&lt;&gt;"",E10&lt;&gt;"",E11&lt;&gt;"",E12&lt;&gt;""),SUMIF($F$9:$F$12,"〇",E9:E12),"")</f>
        <v/>
      </c>
      <c r="F13" s="202" t="str">
        <f>IF(AND(F9="",F10="",F11="",F12=""),"",IF(OR(F9&lt;&gt;"",F10&lt;&gt;"",F11&lt;&gt;"",F12&lt;&gt;""),IF(OR(F9="〇",F10="〇",F11="〇",F12="〇"),"〇",IF(OR(F9="×",F10="×",F11="×",F12="×"),"×",))))</f>
        <v/>
      </c>
    </row>
    <row r="15" spans="1:6" ht="15" thickBot="1" x14ac:dyDescent="0.2">
      <c r="A15" s="198" t="s">
        <v>226</v>
      </c>
    </row>
    <row r="16" spans="1:6" ht="18.75" thickTop="1" thickBot="1" x14ac:dyDescent="0.2">
      <c r="A16" s="215" t="s">
        <v>227</v>
      </c>
      <c r="B16" s="216"/>
      <c r="C16" s="216"/>
      <c r="D16" s="217"/>
      <c r="E16" s="218">
        <v>3000000</v>
      </c>
    </row>
    <row r="17" spans="1:6" ht="18" thickTop="1" x14ac:dyDescent="0.15">
      <c r="D17" s="202" t="s">
        <v>220</v>
      </c>
      <c r="E17" s="219" t="str">
        <f>IF(E16="","",IF(E16&lt;=10000000,"〇","×"))</f>
        <v>〇</v>
      </c>
    </row>
    <row r="19" spans="1:6" ht="15" thickBot="1" x14ac:dyDescent="0.2">
      <c r="A19" s="198" t="s">
        <v>228</v>
      </c>
    </row>
    <row r="20" spans="1:6" ht="18.75" thickTop="1" thickBot="1" x14ac:dyDescent="0.2">
      <c r="A20" s="215" t="s">
        <v>229</v>
      </c>
      <c r="B20" s="216"/>
      <c r="C20" s="216"/>
      <c r="D20" s="217"/>
      <c r="E20" s="218"/>
    </row>
    <row r="21" spans="1:6" ht="18" thickTop="1" x14ac:dyDescent="0.15">
      <c r="D21" s="202" t="s">
        <v>220</v>
      </c>
      <c r="E21" s="219" t="str">
        <f>IF(E20="","",IF(E20&lt;=4000000,"〇","×"))</f>
        <v/>
      </c>
    </row>
    <row r="23" spans="1:6" ht="18.75" x14ac:dyDescent="0.15">
      <c r="A23" s="199" t="s">
        <v>230</v>
      </c>
      <c r="B23" s="366" t="str">
        <f>IF(AND(F13="〇",E17="〇",E21="〇"),"減免該当となる見込み","減免非該当")</f>
        <v>減免非該当</v>
      </c>
      <c r="C23" s="366"/>
      <c r="D23" s="220"/>
      <c r="E23" s="220"/>
      <c r="F23" s="220"/>
    </row>
    <row r="26" spans="1:6" ht="19.5" thickBot="1" x14ac:dyDescent="0.2">
      <c r="A26" s="197" t="s">
        <v>231</v>
      </c>
    </row>
    <row r="27" spans="1:6" ht="18.75" thickTop="1" thickBot="1" x14ac:dyDescent="0.2">
      <c r="A27" s="367" t="s">
        <v>232</v>
      </c>
      <c r="B27" s="367"/>
      <c r="C27" s="367"/>
      <c r="D27" s="368"/>
      <c r="E27" s="218"/>
    </row>
    <row r="28" spans="1:6" ht="18.75" thickTop="1" thickBot="1" x14ac:dyDescent="0.2">
      <c r="A28" s="367" t="s">
        <v>233</v>
      </c>
      <c r="B28" s="367"/>
      <c r="C28" s="367"/>
      <c r="D28" s="367"/>
      <c r="E28" s="218"/>
    </row>
    <row r="29" spans="1:6" ht="18.75" thickTop="1" thickBot="1" x14ac:dyDescent="0.2">
      <c r="A29" s="367" t="s">
        <v>234</v>
      </c>
      <c r="B29" s="367"/>
      <c r="C29" s="367"/>
      <c r="D29" s="368"/>
      <c r="E29" s="218"/>
    </row>
    <row r="30" spans="1:6" ht="14.25" thickTop="1" x14ac:dyDescent="0.15"/>
    <row r="31" spans="1:6" ht="17.25" x14ac:dyDescent="0.15">
      <c r="A31" s="367" t="s">
        <v>235</v>
      </c>
      <c r="B31" s="368"/>
      <c r="C31" s="209" t="str">
        <f>IF(E27="","",E27*E28/E29)</f>
        <v/>
      </c>
      <c r="E31" s="369" t="s">
        <v>236</v>
      </c>
      <c r="F31" s="369"/>
    </row>
    <row r="32" spans="1:6" ht="24" customHeight="1" x14ac:dyDescent="0.15">
      <c r="E32" s="221" t="s">
        <v>237</v>
      </c>
      <c r="F32" s="222" t="s">
        <v>238</v>
      </c>
    </row>
    <row r="33" spans="1:6" ht="17.25" x14ac:dyDescent="0.15">
      <c r="A33" s="367" t="s">
        <v>239</v>
      </c>
      <c r="B33" s="367"/>
      <c r="C33" s="223">
        <f>IF(E16="","",IF(E16&gt;10000000,"減免非該当",IF(C35="該当",F33,IF(E16&lt;=E33,F33,IF(E16&lt;=E34,F34,IF(E16&lt;=E35,F35,IF(E16&lt;=E36,F36,IF(E16&lt;=E37,F37))))))))</f>
        <v>1</v>
      </c>
      <c r="E33" s="224">
        <v>3000000</v>
      </c>
      <c r="F33" s="225">
        <v>1</v>
      </c>
    </row>
    <row r="34" spans="1:6" ht="24" customHeight="1" thickBot="1" x14ac:dyDescent="0.2">
      <c r="E34" s="224">
        <v>4000000</v>
      </c>
      <c r="F34" s="225">
        <v>0.8</v>
      </c>
    </row>
    <row r="35" spans="1:6" ht="15" thickTop="1" thickBot="1" x14ac:dyDescent="0.2">
      <c r="A35" s="367" t="s">
        <v>240</v>
      </c>
      <c r="B35" s="368"/>
      <c r="C35" s="226" t="s">
        <v>268</v>
      </c>
      <c r="E35" s="224">
        <v>5500000</v>
      </c>
      <c r="F35" s="225">
        <v>0.6</v>
      </c>
    </row>
    <row r="36" spans="1:6" ht="24" customHeight="1" thickTop="1" x14ac:dyDescent="0.15">
      <c r="A36" s="370" t="s">
        <v>241</v>
      </c>
      <c r="B36" s="370"/>
      <c r="C36" s="371"/>
      <c r="E36" s="224">
        <v>7500000</v>
      </c>
      <c r="F36" s="225">
        <v>0.4</v>
      </c>
    </row>
    <row r="37" spans="1:6" ht="24" customHeight="1" x14ac:dyDescent="0.15">
      <c r="E37" s="224">
        <v>10000000</v>
      </c>
      <c r="F37" s="225">
        <v>0.2</v>
      </c>
    </row>
    <row r="38" spans="1:6" x14ac:dyDescent="0.15">
      <c r="A38" s="358" t="s">
        <v>242</v>
      </c>
      <c r="B38" s="359"/>
      <c r="C38" s="360" t="str">
        <f>IF(C31="","",ROUNDDOWN(C31*C33,-2))</f>
        <v/>
      </c>
      <c r="F38" s="191"/>
    </row>
    <row r="39" spans="1:6" x14ac:dyDescent="0.15">
      <c r="A39" s="361" t="s">
        <v>243</v>
      </c>
      <c r="B39" s="361"/>
      <c r="C39" s="360"/>
    </row>
    <row r="40" spans="1:6" x14ac:dyDescent="0.15">
      <c r="C40" s="191" t="s">
        <v>244</v>
      </c>
    </row>
    <row r="42" spans="1:6" ht="18.75" x14ac:dyDescent="0.15">
      <c r="A42" s="227" t="s">
        <v>245</v>
      </c>
      <c r="B42" s="227"/>
      <c r="C42" s="227"/>
      <c r="D42" s="227"/>
      <c r="E42" s="227"/>
      <c r="F42" s="227"/>
    </row>
  </sheetData>
  <mergeCells count="14">
    <mergeCell ref="A38:B38"/>
    <mergeCell ref="C38:C39"/>
    <mergeCell ref="A39:B39"/>
    <mergeCell ref="A1:F1"/>
    <mergeCell ref="D4:F4"/>
    <mergeCell ref="B23:C23"/>
    <mergeCell ref="A27:D27"/>
    <mergeCell ref="A28:D28"/>
    <mergeCell ref="A29:D29"/>
    <mergeCell ref="A31:B31"/>
    <mergeCell ref="E31:F31"/>
    <mergeCell ref="A33:B33"/>
    <mergeCell ref="A35:B35"/>
    <mergeCell ref="A36:C36"/>
  </mergeCells>
  <phoneticPr fontId="1"/>
  <dataValidations count="1">
    <dataValidation type="list" allowBlank="1" showInputMessage="1" showErrorMessage="1" sqref="C35">
      <formula1>"該当,非該当"</formula1>
    </dataValidation>
  </dataValidations>
  <pageMargins left="0.70866141732283472" right="0.70866141732283472" top="0.94488188976377963" bottom="0.74803149606299213" header="0.31496062992125984" footer="0.31496062992125984"/>
  <pageSetup paperSize="9" scale="8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T44"/>
  <sheetViews>
    <sheetView view="pageBreakPreview" zoomScale="130" zoomScaleNormal="100" zoomScaleSheetLayoutView="130" workbookViewId="0">
      <selection activeCell="T10" sqref="T10"/>
    </sheetView>
  </sheetViews>
  <sheetFormatPr defaultRowHeight="18.75" x14ac:dyDescent="0.15"/>
  <cols>
    <col min="1" max="1" width="2.75" style="88" customWidth="1"/>
    <col min="2" max="2" width="2.5" style="145" customWidth="1"/>
    <col min="3" max="3" width="11.375" style="88" customWidth="1"/>
    <col min="4" max="4" width="2.25" style="88" customWidth="1"/>
    <col min="5" max="5" width="10.875" style="88" customWidth="1"/>
    <col min="6" max="6" width="2.75" style="145" customWidth="1"/>
    <col min="7" max="7" width="2.75" style="88" customWidth="1"/>
    <col min="8" max="8" width="10.125" style="88" customWidth="1"/>
    <col min="9" max="9" width="2.875" style="145" customWidth="1"/>
    <col min="10" max="10" width="3.625" style="145" bestFit="1" customWidth="1"/>
    <col min="11" max="11" width="9.75" style="88" customWidth="1"/>
    <col min="12" max="12" width="3.25" style="145" customWidth="1"/>
    <col min="13" max="13" width="2.875" style="145" customWidth="1"/>
    <col min="14" max="14" width="10.125" style="145" customWidth="1"/>
    <col min="15" max="15" width="3.625" style="145" bestFit="1" customWidth="1"/>
    <col min="16" max="16" width="12" style="88" customWidth="1"/>
    <col min="17" max="17" width="5" style="88" customWidth="1"/>
    <col min="18" max="18" width="10" style="231" customWidth="1"/>
    <col min="19" max="19" width="9.75" style="88" customWidth="1"/>
    <col min="20" max="16384" width="9" style="88"/>
  </cols>
  <sheetData>
    <row r="1" spans="1:20" ht="18.75" customHeight="1" x14ac:dyDescent="0.15">
      <c r="A1" s="372" t="s">
        <v>273</v>
      </c>
      <c r="B1" s="372"/>
      <c r="C1" s="372"/>
      <c r="D1" s="372"/>
      <c r="E1" s="372"/>
      <c r="F1" s="372"/>
      <c r="G1" s="372"/>
      <c r="H1" s="372"/>
      <c r="I1" s="372"/>
      <c r="J1" s="372"/>
      <c r="K1" s="372"/>
      <c r="L1" s="372"/>
      <c r="M1" s="372"/>
      <c r="N1" s="372"/>
      <c r="O1" s="372"/>
      <c r="P1" s="372"/>
      <c r="Q1" s="372"/>
    </row>
    <row r="2" spans="1:20" ht="19.5" customHeight="1" x14ac:dyDescent="0.15">
      <c r="A2" s="372"/>
      <c r="B2" s="372"/>
      <c r="C2" s="372"/>
      <c r="D2" s="372"/>
      <c r="E2" s="372"/>
      <c r="F2" s="372"/>
      <c r="G2" s="372"/>
      <c r="H2" s="372"/>
      <c r="I2" s="372"/>
      <c r="J2" s="372"/>
      <c r="K2" s="372"/>
      <c r="L2" s="372"/>
      <c r="M2" s="372"/>
      <c r="N2" s="372"/>
      <c r="O2" s="372"/>
      <c r="P2" s="372"/>
      <c r="Q2" s="372"/>
    </row>
    <row r="3" spans="1:20" ht="15" customHeight="1" x14ac:dyDescent="0.15">
      <c r="A3" s="88" t="s">
        <v>249</v>
      </c>
    </row>
    <row r="4" spans="1:20" ht="33" customHeight="1" thickBot="1" x14ac:dyDescent="0.2">
      <c r="B4" s="431" t="s">
        <v>250</v>
      </c>
      <c r="C4" s="431"/>
      <c r="D4" s="431"/>
      <c r="E4" s="431"/>
      <c r="F4" s="431"/>
      <c r="G4" s="431"/>
      <c r="H4" s="431"/>
      <c r="I4" s="431"/>
      <c r="J4" s="431"/>
      <c r="K4" s="431"/>
      <c r="L4" s="431"/>
      <c r="M4" s="431"/>
      <c r="N4" s="431"/>
      <c r="O4" s="431"/>
      <c r="P4" s="431"/>
      <c r="Q4" s="431"/>
    </row>
    <row r="5" spans="1:20" s="145" customFormat="1" ht="42" customHeight="1" thickBot="1" x14ac:dyDescent="0.2">
      <c r="B5" s="148" t="s">
        <v>18</v>
      </c>
      <c r="C5" s="148" t="s">
        <v>19</v>
      </c>
      <c r="D5" s="492" t="s">
        <v>253</v>
      </c>
      <c r="E5" s="493"/>
      <c r="F5" s="494"/>
      <c r="G5" s="492" t="s">
        <v>254</v>
      </c>
      <c r="H5" s="493"/>
      <c r="I5" s="494"/>
      <c r="J5" s="492" t="s">
        <v>255</v>
      </c>
      <c r="K5" s="493"/>
      <c r="L5" s="494"/>
      <c r="M5" s="495" t="s">
        <v>256</v>
      </c>
      <c r="N5" s="496"/>
      <c r="O5" s="497"/>
      <c r="P5" s="232" t="s">
        <v>248</v>
      </c>
      <c r="Q5" s="239" t="s">
        <v>4</v>
      </c>
      <c r="R5" s="151"/>
      <c r="T5" s="152"/>
    </row>
    <row r="6" spans="1:20" s="145" customFormat="1" x14ac:dyDescent="0.15">
      <c r="B6" s="480">
        <v>1</v>
      </c>
      <c r="C6" s="482" t="s">
        <v>10</v>
      </c>
      <c r="D6" s="439">
        <v>3500000</v>
      </c>
      <c r="E6" s="440"/>
      <c r="F6" s="441"/>
      <c r="G6" s="380">
        <v>6000000</v>
      </c>
      <c r="H6" s="381"/>
      <c r="I6" s="381"/>
      <c r="J6" s="488" t="s">
        <v>22</v>
      </c>
      <c r="K6" s="392">
        <v>4000000</v>
      </c>
      <c r="L6" s="393"/>
      <c r="M6" s="489"/>
      <c r="N6" s="490"/>
      <c r="O6" s="491"/>
      <c r="P6" s="246">
        <f>IF(R6=0," ",R6)</f>
        <v>2500000</v>
      </c>
      <c r="Q6" s="451" t="str">
        <f>IF(D6="","",IF(P6/G6&gt;=0.3,"〇","×"))</f>
        <v>〇</v>
      </c>
      <c r="R6" s="234">
        <f>G6-D6-M6</f>
        <v>2500000</v>
      </c>
      <c r="S6" s="163"/>
      <c r="T6" s="152"/>
    </row>
    <row r="7" spans="1:20" x14ac:dyDescent="0.15">
      <c r="B7" s="481"/>
      <c r="C7" s="483"/>
      <c r="D7" s="442"/>
      <c r="E7" s="443"/>
      <c r="F7" s="444"/>
      <c r="G7" s="382"/>
      <c r="H7" s="383"/>
      <c r="I7" s="383"/>
      <c r="J7" s="484"/>
      <c r="K7" s="394"/>
      <c r="L7" s="395"/>
      <c r="M7" s="474"/>
      <c r="N7" s="475"/>
      <c r="O7" s="476"/>
      <c r="P7" s="247">
        <f>IF(R7=0," ",R7)</f>
        <v>0.41599999999999998</v>
      </c>
      <c r="Q7" s="451"/>
      <c r="R7" s="235">
        <f>IF(R6=0,"",(ROUNDDOWN(R6/G6,3)))</f>
        <v>0.41599999999999998</v>
      </c>
    </row>
    <row r="8" spans="1:20" s="145" customFormat="1" x14ac:dyDescent="0.15">
      <c r="B8" s="480">
        <v>2</v>
      </c>
      <c r="C8" s="482" t="s">
        <v>20</v>
      </c>
      <c r="D8" s="374"/>
      <c r="E8" s="375"/>
      <c r="F8" s="376"/>
      <c r="G8" s="384"/>
      <c r="H8" s="385"/>
      <c r="I8" s="385"/>
      <c r="J8" s="472" t="s">
        <v>169</v>
      </c>
      <c r="K8" s="396"/>
      <c r="L8" s="397"/>
      <c r="M8" s="485"/>
      <c r="N8" s="486"/>
      <c r="O8" s="487"/>
      <c r="P8" s="246" t="str">
        <f t="shared" ref="P8:P13" si="0">IF(R8=0," ",R8)</f>
        <v xml:space="preserve"> </v>
      </c>
      <c r="Q8" s="451" t="str">
        <f>IF(D8="","",IF(P8/G8&gt;=0.3,"〇","×"))</f>
        <v/>
      </c>
      <c r="R8" s="234">
        <f>G8-D8-N8</f>
        <v>0</v>
      </c>
      <c r="T8" s="152"/>
    </row>
    <row r="9" spans="1:20" x14ac:dyDescent="0.15">
      <c r="B9" s="481"/>
      <c r="C9" s="483"/>
      <c r="D9" s="442"/>
      <c r="E9" s="443"/>
      <c r="F9" s="444"/>
      <c r="G9" s="382"/>
      <c r="H9" s="383"/>
      <c r="I9" s="383"/>
      <c r="J9" s="484"/>
      <c r="K9" s="394"/>
      <c r="L9" s="395"/>
      <c r="M9" s="485"/>
      <c r="N9" s="486"/>
      <c r="O9" s="487"/>
      <c r="P9" s="247" t="str">
        <f t="shared" si="0"/>
        <v/>
      </c>
      <c r="Q9" s="451"/>
      <c r="R9" s="235" t="str">
        <f>IF(R8=0,"",(ROUNDDOWN(R8/G8,3)))</f>
        <v/>
      </c>
    </row>
    <row r="10" spans="1:20" s="145" customFormat="1" x14ac:dyDescent="0.15">
      <c r="B10" s="480">
        <v>3</v>
      </c>
      <c r="C10" s="482" t="s">
        <v>167</v>
      </c>
      <c r="D10" s="445"/>
      <c r="E10" s="446"/>
      <c r="F10" s="447"/>
      <c r="G10" s="386"/>
      <c r="H10" s="387"/>
      <c r="I10" s="387"/>
      <c r="J10" s="472" t="s">
        <v>170</v>
      </c>
      <c r="K10" s="398"/>
      <c r="L10" s="399"/>
      <c r="M10" s="485"/>
      <c r="N10" s="486"/>
      <c r="O10" s="487"/>
      <c r="P10" s="246" t="str">
        <f t="shared" si="0"/>
        <v xml:space="preserve"> </v>
      </c>
      <c r="Q10" s="451" t="str">
        <f>IF(E10="","",IF(P10/H10&gt;=0.3,"〇","×"))</f>
        <v/>
      </c>
      <c r="R10" s="234">
        <f>H10-E10-N10</f>
        <v>0</v>
      </c>
      <c r="T10" s="152"/>
    </row>
    <row r="11" spans="1:20" x14ac:dyDescent="0.15">
      <c r="B11" s="481"/>
      <c r="C11" s="483"/>
      <c r="D11" s="448"/>
      <c r="E11" s="449"/>
      <c r="F11" s="450"/>
      <c r="G11" s="388"/>
      <c r="H11" s="389"/>
      <c r="I11" s="389"/>
      <c r="J11" s="484"/>
      <c r="K11" s="400"/>
      <c r="L11" s="401"/>
      <c r="M11" s="485"/>
      <c r="N11" s="486"/>
      <c r="O11" s="487"/>
      <c r="P11" s="247" t="str">
        <f t="shared" si="0"/>
        <v/>
      </c>
      <c r="Q11" s="451"/>
      <c r="R11" s="235" t="str">
        <f>IF(R10=0,"",(ROUNDDOWN(R10/H10,3)))</f>
        <v/>
      </c>
    </row>
    <row r="12" spans="1:20" s="145" customFormat="1" x14ac:dyDescent="0.15">
      <c r="B12" s="480">
        <v>4</v>
      </c>
      <c r="C12" s="482" t="s">
        <v>168</v>
      </c>
      <c r="D12" s="374"/>
      <c r="E12" s="375"/>
      <c r="F12" s="376"/>
      <c r="G12" s="384"/>
      <c r="H12" s="385"/>
      <c r="I12" s="385"/>
      <c r="J12" s="472" t="s">
        <v>171</v>
      </c>
      <c r="K12" s="396"/>
      <c r="L12" s="397"/>
      <c r="M12" s="474"/>
      <c r="N12" s="475"/>
      <c r="O12" s="476"/>
      <c r="P12" s="246" t="str">
        <f t="shared" si="0"/>
        <v xml:space="preserve"> </v>
      </c>
      <c r="Q12" s="451" t="str">
        <f>IF(D12="","",IF(P12/G12&gt;=0.3,"〇","×"))</f>
        <v/>
      </c>
      <c r="R12" s="234">
        <f>G12-D12-N12</f>
        <v>0</v>
      </c>
      <c r="T12" s="152"/>
    </row>
    <row r="13" spans="1:20" ht="19.5" thickBot="1" x14ac:dyDescent="0.2">
      <c r="B13" s="481"/>
      <c r="C13" s="483"/>
      <c r="D13" s="377"/>
      <c r="E13" s="378"/>
      <c r="F13" s="379"/>
      <c r="G13" s="390"/>
      <c r="H13" s="391"/>
      <c r="I13" s="391"/>
      <c r="J13" s="473"/>
      <c r="K13" s="402"/>
      <c r="L13" s="403"/>
      <c r="M13" s="477"/>
      <c r="N13" s="478"/>
      <c r="O13" s="479"/>
      <c r="P13" s="248" t="str">
        <f t="shared" si="0"/>
        <v/>
      </c>
      <c r="Q13" s="451"/>
      <c r="R13" s="235" t="str">
        <f>IF(R12=0,"",(ROUNDDOWN(R12/G12,3)))</f>
        <v/>
      </c>
    </row>
    <row r="14" spans="1:20" ht="29.25" thickBot="1" x14ac:dyDescent="0.2">
      <c r="B14" s="453" t="s">
        <v>12</v>
      </c>
      <c r="C14" s="454"/>
      <c r="D14" s="99" t="s">
        <v>2</v>
      </c>
      <c r="E14" s="182">
        <f>IF(OR(D6&lt;&gt;"",D8&lt;&gt;"",D10&lt;&gt;"",D12&lt;&gt;""),SUMIF($Q$6:$Q$13,"〇",D6:F13),"")</f>
        <v>3500000</v>
      </c>
      <c r="F14" s="228" t="s">
        <v>1</v>
      </c>
      <c r="G14" s="229" t="s">
        <v>3</v>
      </c>
      <c r="H14" s="180">
        <f>IF(OR(G6&lt;&gt;"",G8&lt;&gt;"",G10&lt;&gt;"",G12&lt;&gt;""),SUMIF($Q$6:$Q$13,"〇",G6:I13),"")</f>
        <v>6000000</v>
      </c>
      <c r="I14" s="228" t="s">
        <v>1</v>
      </c>
      <c r="J14" s="249" t="s">
        <v>26</v>
      </c>
      <c r="K14" s="470">
        <f>IF(OR(K6&lt;&gt;"",K8&lt;&gt;"",K12&lt;&gt;"",K10&lt;&gt;""),SUMIF($Q$6:$Q$13,"〇",K6:L13),"")</f>
        <v>4000000</v>
      </c>
      <c r="L14" s="471"/>
      <c r="M14" s="169" t="s">
        <v>184</v>
      </c>
      <c r="N14" s="180" t="str">
        <f>IF(OR(M6&lt;&gt;"",M8&lt;&gt;"",M10&lt;&gt;"",M12&lt;&gt;""),SUMIF($Q$6:$Q$13,"〇",M6:O13),"")</f>
        <v/>
      </c>
      <c r="O14" s="228" t="s">
        <v>1</v>
      </c>
      <c r="P14" s="230"/>
      <c r="Q14" s="236" t="str">
        <f>IF(AND(Q6="",Q8="",Q10="",Q12=""),"",IF(OR(Q6&lt;&gt;"",Q8&lt;&gt;"",Q10&lt;&gt;"",Q12&lt;&gt;""),IF(OR(Q6="〇",Q8="〇",Q10="〇",Q12="〇"),"〇",IF(OR(Q6="×",Q8="×",Q10="×",Q12="×"),"×",))))</f>
        <v>〇</v>
      </c>
    </row>
    <row r="15" spans="1:20" ht="51.75" customHeight="1" thickBot="1" x14ac:dyDescent="0.2">
      <c r="B15" s="103">
        <v>5</v>
      </c>
      <c r="C15" s="176" t="s">
        <v>198</v>
      </c>
      <c r="D15" s="455" t="s">
        <v>247</v>
      </c>
      <c r="E15" s="456"/>
      <c r="F15" s="456"/>
      <c r="G15" s="456"/>
      <c r="H15" s="456"/>
      <c r="I15" s="456"/>
      <c r="J15" s="250" t="s">
        <v>27</v>
      </c>
      <c r="K15" s="413"/>
      <c r="L15" s="414"/>
      <c r="M15" s="88"/>
      <c r="N15" s="88"/>
      <c r="O15" s="88"/>
    </row>
    <row r="16" spans="1:20" ht="42.75" customHeight="1" thickBot="1" x14ac:dyDescent="0.2">
      <c r="B16" s="457" t="s">
        <v>34</v>
      </c>
      <c r="C16" s="458"/>
      <c r="D16" s="458"/>
      <c r="E16" s="458"/>
      <c r="F16" s="458"/>
      <c r="G16" s="458"/>
      <c r="H16" s="458"/>
      <c r="I16" s="458"/>
      <c r="J16" s="250" t="s">
        <v>28</v>
      </c>
      <c r="K16" s="184">
        <f>IF(R16=0," ",R16)</f>
        <v>4000000</v>
      </c>
      <c r="L16" s="108" t="s">
        <v>1</v>
      </c>
      <c r="M16" s="88"/>
      <c r="N16" s="88"/>
      <c r="O16" s="88"/>
      <c r="R16" s="233">
        <f>K6+K8+K10+K12+K15</f>
        <v>4000000</v>
      </c>
    </row>
    <row r="17" spans="1:18" s="156" customFormat="1" ht="9.75" customHeight="1" x14ac:dyDescent="0.15">
      <c r="R17" s="146"/>
    </row>
    <row r="18" spans="1:18" s="156" customFormat="1" x14ac:dyDescent="0.15">
      <c r="B18" s="452" t="s">
        <v>251</v>
      </c>
      <c r="C18" s="452"/>
      <c r="D18" s="452"/>
      <c r="E18" s="452"/>
      <c r="F18" s="452"/>
      <c r="G18" s="452"/>
      <c r="H18" s="452"/>
      <c r="I18" s="452"/>
      <c r="J18" s="452"/>
      <c r="K18" s="452"/>
      <c r="L18" s="452"/>
      <c r="M18" s="452"/>
      <c r="N18" s="452"/>
      <c r="O18" s="452"/>
      <c r="P18" s="452"/>
      <c r="R18" s="146"/>
    </row>
    <row r="19" spans="1:18" s="156" customFormat="1" x14ac:dyDescent="0.15">
      <c r="B19" s="459" t="s">
        <v>45</v>
      </c>
      <c r="C19" s="459"/>
      <c r="D19" s="459"/>
      <c r="E19" s="459"/>
      <c r="F19" s="459"/>
      <c r="G19" s="459"/>
      <c r="H19" s="459"/>
      <c r="I19" s="459"/>
      <c r="J19" s="459"/>
      <c r="K19" s="460" t="s">
        <v>5</v>
      </c>
      <c r="L19" s="461" t="s">
        <v>176</v>
      </c>
      <c r="M19" s="461"/>
      <c r="N19" s="461"/>
      <c r="O19" s="112"/>
      <c r="P19" s="238" t="s">
        <v>4</v>
      </c>
      <c r="R19" s="146"/>
    </row>
    <row r="20" spans="1:18" s="156" customFormat="1" ht="21.75" customHeight="1" x14ac:dyDescent="0.15">
      <c r="B20" s="462">
        <f>K16</f>
        <v>4000000</v>
      </c>
      <c r="C20" s="462"/>
      <c r="D20" s="462"/>
      <c r="E20" s="462"/>
      <c r="F20" s="462"/>
      <c r="G20" s="462"/>
      <c r="H20" s="462"/>
      <c r="I20" s="462"/>
      <c r="J20" s="462"/>
      <c r="K20" s="460"/>
      <c r="L20" s="461"/>
      <c r="M20" s="461"/>
      <c r="N20" s="461"/>
      <c r="O20" s="112"/>
      <c r="P20" s="237" t="str">
        <f>IF(B20="","",IF(B20&lt;=10000000,"〇","×"))</f>
        <v>〇</v>
      </c>
      <c r="R20" s="146"/>
    </row>
    <row r="21" spans="1:18" s="156" customFormat="1" ht="9" customHeight="1" x14ac:dyDescent="0.15">
      <c r="R21" s="146"/>
    </row>
    <row r="22" spans="1:18" s="156" customFormat="1" ht="35.25" customHeight="1" x14ac:dyDescent="0.15">
      <c r="B22" s="432" t="s">
        <v>252</v>
      </c>
      <c r="C22" s="432"/>
      <c r="D22" s="432"/>
      <c r="E22" s="432"/>
      <c r="F22" s="432"/>
      <c r="G22" s="432"/>
      <c r="H22" s="432"/>
      <c r="I22" s="432"/>
      <c r="J22" s="432"/>
      <c r="K22" s="432"/>
      <c r="L22" s="432"/>
      <c r="M22" s="432"/>
      <c r="N22" s="432"/>
      <c r="O22" s="432"/>
      <c r="P22" s="432"/>
      <c r="R22" s="146"/>
    </row>
    <row r="23" spans="1:18" s="156" customFormat="1" x14ac:dyDescent="0.15">
      <c r="B23" s="459" t="s">
        <v>48</v>
      </c>
      <c r="C23" s="459"/>
      <c r="D23" s="459"/>
      <c r="E23" s="459"/>
      <c r="F23" s="459"/>
      <c r="G23" s="459"/>
      <c r="H23" s="459"/>
      <c r="I23" s="459"/>
      <c r="J23" s="459"/>
      <c r="K23" s="460" t="s">
        <v>5</v>
      </c>
      <c r="L23" s="463" t="s">
        <v>175</v>
      </c>
      <c r="M23" s="463"/>
      <c r="N23" s="463"/>
      <c r="O23" s="112"/>
      <c r="P23" s="238" t="s">
        <v>4</v>
      </c>
      <c r="R23" s="146"/>
    </row>
    <row r="24" spans="1:18" s="156" customFormat="1" ht="19.5" customHeight="1" x14ac:dyDescent="0.15">
      <c r="B24" s="462">
        <f>K16-K14</f>
        <v>0</v>
      </c>
      <c r="C24" s="462"/>
      <c r="D24" s="462"/>
      <c r="E24" s="462"/>
      <c r="F24" s="462"/>
      <c r="G24" s="462"/>
      <c r="H24" s="462"/>
      <c r="I24" s="462"/>
      <c r="J24" s="462"/>
      <c r="K24" s="460"/>
      <c r="L24" s="463"/>
      <c r="M24" s="463"/>
      <c r="N24" s="463"/>
      <c r="O24" s="112"/>
      <c r="P24" s="219" t="str">
        <f>IF(B24="","",IF(B24&lt;=4000000,"〇","×"))</f>
        <v>〇</v>
      </c>
      <c r="R24" s="146"/>
    </row>
    <row r="25" spans="1:18" s="156" customFormat="1" ht="13.5" customHeight="1" thickBot="1" x14ac:dyDescent="0.2">
      <c r="B25" s="153"/>
      <c r="C25" s="153"/>
      <c r="D25" s="153"/>
      <c r="E25" s="153"/>
      <c r="F25" s="153"/>
      <c r="G25" s="153"/>
      <c r="H25" s="153"/>
      <c r="I25" s="153"/>
      <c r="J25" s="153"/>
      <c r="K25" s="154"/>
      <c r="L25" s="112"/>
      <c r="M25" s="112"/>
      <c r="N25" s="112"/>
      <c r="O25" s="112"/>
      <c r="P25" s="115"/>
      <c r="R25" s="146"/>
    </row>
    <row r="26" spans="1:18" s="156" customFormat="1" ht="25.5" thickBot="1" x14ac:dyDescent="0.2">
      <c r="B26" s="433" t="s">
        <v>0</v>
      </c>
      <c r="C26" s="434"/>
      <c r="D26" s="434"/>
      <c r="E26" s="435"/>
      <c r="F26" s="436" t="str">
        <f>IF(AND(Q14="〇",P20="〇",P24="〇"),"該当となる見込み","非該当となる見込み")</f>
        <v>該当となる見込み</v>
      </c>
      <c r="G26" s="437"/>
      <c r="H26" s="437"/>
      <c r="I26" s="437"/>
      <c r="J26" s="437"/>
      <c r="K26" s="437"/>
      <c r="L26" s="437"/>
      <c r="M26" s="437"/>
      <c r="N26" s="437"/>
      <c r="O26" s="437"/>
      <c r="P26" s="438"/>
      <c r="R26" s="146"/>
    </row>
    <row r="27" spans="1:18" s="156" customFormat="1" ht="13.5" customHeight="1" x14ac:dyDescent="0.15">
      <c r="B27" s="153"/>
      <c r="C27" s="153"/>
      <c r="D27" s="153"/>
      <c r="E27" s="153"/>
      <c r="F27" s="153"/>
      <c r="G27" s="153"/>
      <c r="H27" s="153"/>
      <c r="I27" s="153"/>
      <c r="J27" s="153"/>
      <c r="K27" s="154"/>
      <c r="L27" s="112"/>
      <c r="M27" s="112"/>
      <c r="N27" s="112"/>
      <c r="O27" s="112"/>
      <c r="P27" s="115"/>
      <c r="R27" s="146"/>
    </row>
    <row r="28" spans="1:18" s="156" customFormat="1" ht="16.5" customHeight="1" thickBot="1" x14ac:dyDescent="0.2">
      <c r="A28" s="88" t="s">
        <v>257</v>
      </c>
      <c r="G28" s="153"/>
      <c r="H28" s="153"/>
      <c r="I28" s="153"/>
      <c r="J28" s="153"/>
      <c r="K28" s="154"/>
      <c r="L28" s="112"/>
      <c r="M28" s="112"/>
      <c r="N28" s="112"/>
      <c r="O28" s="112"/>
      <c r="P28" s="115"/>
      <c r="R28" s="146"/>
    </row>
    <row r="29" spans="1:18" s="156" customFormat="1" ht="19.5" thickBot="1" x14ac:dyDescent="0.2">
      <c r="A29" s="88"/>
      <c r="B29" s="411" t="s">
        <v>271</v>
      </c>
      <c r="C29" s="411"/>
      <c r="D29" s="411"/>
      <c r="E29" s="411"/>
      <c r="F29" s="411"/>
      <c r="G29" s="411"/>
      <c r="H29" s="411"/>
      <c r="I29" s="411"/>
      <c r="J29" s="411"/>
      <c r="K29" s="411"/>
      <c r="L29" s="412"/>
      <c r="M29" s="425" t="s">
        <v>274</v>
      </c>
      <c r="N29" s="426"/>
      <c r="O29" s="413">
        <v>659100</v>
      </c>
      <c r="P29" s="414"/>
      <c r="R29" s="146"/>
    </row>
    <row r="30" spans="1:18" s="156" customFormat="1" ht="19.5" thickBot="1" x14ac:dyDescent="0.2">
      <c r="A30" s="88"/>
      <c r="B30" s="411" t="s">
        <v>259</v>
      </c>
      <c r="C30" s="411"/>
      <c r="D30" s="411"/>
      <c r="E30" s="411"/>
      <c r="F30" s="411"/>
      <c r="G30" s="411"/>
      <c r="H30" s="411"/>
      <c r="I30" s="411"/>
      <c r="J30" s="411"/>
      <c r="K30" s="411"/>
      <c r="L30" s="412"/>
      <c r="M30" s="427" t="s">
        <v>260</v>
      </c>
      <c r="N30" s="428"/>
      <c r="O30" s="423">
        <f>K14</f>
        <v>4000000</v>
      </c>
      <c r="P30" s="424"/>
      <c r="R30" s="146"/>
    </row>
    <row r="31" spans="1:18" s="156" customFormat="1" ht="19.5" thickBot="1" x14ac:dyDescent="0.2">
      <c r="B31" s="467" t="s">
        <v>258</v>
      </c>
      <c r="C31" s="468"/>
      <c r="D31" s="468"/>
      <c r="E31" s="468"/>
      <c r="F31" s="468"/>
      <c r="G31" s="468"/>
      <c r="H31" s="468"/>
      <c r="I31" s="468"/>
      <c r="J31" s="468"/>
      <c r="K31" s="468"/>
      <c r="L31" s="469"/>
      <c r="M31" s="429" t="s">
        <v>38</v>
      </c>
      <c r="N31" s="430"/>
      <c r="O31" s="413">
        <v>5000000</v>
      </c>
      <c r="P31" s="414"/>
      <c r="R31" s="146"/>
    </row>
    <row r="32" spans="1:18" s="156" customFormat="1" ht="9.75" customHeight="1" x14ac:dyDescent="0.15">
      <c r="B32" s="153"/>
      <c r="C32" s="153"/>
      <c r="D32" s="153"/>
      <c r="E32" s="153"/>
      <c r="F32" s="153"/>
      <c r="G32" s="153"/>
      <c r="H32" s="153"/>
      <c r="I32" s="153"/>
      <c r="J32" s="153"/>
      <c r="K32" s="154"/>
      <c r="L32" s="112"/>
      <c r="M32" s="112"/>
      <c r="N32" s="112"/>
      <c r="O32" s="112"/>
      <c r="P32" s="115"/>
      <c r="R32" s="146"/>
    </row>
    <row r="33" spans="2:19" s="156" customFormat="1" x14ac:dyDescent="0.15">
      <c r="B33" s="464" t="s">
        <v>272</v>
      </c>
      <c r="C33" s="465"/>
      <c r="D33" s="465"/>
      <c r="E33" s="465"/>
      <c r="F33" s="465"/>
      <c r="G33" s="465"/>
      <c r="H33" s="465"/>
      <c r="I33" s="465"/>
      <c r="J33" s="465"/>
      <c r="K33" s="465"/>
      <c r="L33" s="466"/>
      <c r="M33" s="91"/>
      <c r="N33" s="404">
        <f>IF(O29="","",O29*O30/O31)</f>
        <v>527280</v>
      </c>
      <c r="O33" s="404"/>
      <c r="P33" s="405"/>
      <c r="R33" s="146"/>
    </row>
    <row r="34" spans="2:19" s="240" customFormat="1" ht="5.25" customHeight="1" thickBot="1" x14ac:dyDescent="0.2">
      <c r="B34" s="241"/>
      <c r="C34" s="241"/>
      <c r="D34" s="241"/>
      <c r="E34" s="241"/>
      <c r="F34" s="241"/>
      <c r="G34" s="242"/>
      <c r="H34" s="242"/>
      <c r="I34" s="242"/>
      <c r="J34" s="242"/>
      <c r="K34" s="242"/>
      <c r="L34" s="242"/>
      <c r="M34" s="243"/>
      <c r="N34" s="244"/>
      <c r="O34" s="244"/>
      <c r="P34" s="244"/>
      <c r="R34" s="245"/>
    </row>
    <row r="35" spans="2:19" s="156" customFormat="1" ht="19.5" thickBot="1" x14ac:dyDescent="0.2">
      <c r="B35" s="406" t="s">
        <v>261</v>
      </c>
      <c r="C35" s="407"/>
      <c r="D35" s="407"/>
      <c r="E35" s="407"/>
      <c r="F35" s="407"/>
      <c r="G35" s="407"/>
      <c r="H35" s="407"/>
      <c r="I35" s="407"/>
      <c r="J35" s="407"/>
      <c r="K35" s="407"/>
      <c r="L35" s="407"/>
      <c r="M35" s="408" t="s">
        <v>269</v>
      </c>
      <c r="N35" s="409"/>
      <c r="O35" s="409"/>
      <c r="P35" s="410"/>
      <c r="R35" s="146"/>
      <c r="S35" s="156" t="s">
        <v>135</v>
      </c>
    </row>
    <row r="36" spans="2:19" s="156" customFormat="1" x14ac:dyDescent="0.15">
      <c r="C36" s="251" t="s">
        <v>263</v>
      </c>
      <c r="D36" s="252"/>
      <c r="F36" s="116"/>
      <c r="G36" s="251"/>
      <c r="H36" s="116"/>
      <c r="I36" s="251"/>
      <c r="J36" s="251"/>
      <c r="K36" s="251"/>
      <c r="L36" s="251"/>
      <c r="M36" s="373" t="s">
        <v>270</v>
      </c>
      <c r="N36" s="373"/>
      <c r="O36" s="373"/>
      <c r="P36" s="373"/>
      <c r="R36" s="146"/>
      <c r="S36" s="156" t="s">
        <v>269</v>
      </c>
    </row>
    <row r="37" spans="2:19" s="159" customFormat="1" ht="6.75" customHeight="1" x14ac:dyDescent="0.15">
      <c r="C37" s="252"/>
      <c r="D37" s="252"/>
      <c r="E37" s="253"/>
      <c r="G37" s="253"/>
      <c r="I37" s="253"/>
      <c r="J37" s="253"/>
      <c r="K37" s="253"/>
      <c r="L37" s="253"/>
      <c r="M37" s="158"/>
      <c r="N37" s="158"/>
      <c r="O37" s="158"/>
      <c r="P37" s="158"/>
      <c r="R37" s="157"/>
    </row>
    <row r="38" spans="2:19" s="156" customFormat="1" x14ac:dyDescent="0.15">
      <c r="B38" s="369" t="s">
        <v>236</v>
      </c>
      <c r="C38" s="369"/>
      <c r="D38" s="369"/>
      <c r="E38" s="369"/>
      <c r="G38" s="153"/>
      <c r="H38" s="416" t="s">
        <v>262</v>
      </c>
      <c r="I38" s="416"/>
      <c r="J38" s="416"/>
      <c r="K38" s="416"/>
      <c r="L38" s="416"/>
      <c r="M38" s="417">
        <f>IF(B20="","",IF(B20&gt;10000000,"減免非該当",IF(M35="該当",D40,IF(B20&lt;=B40,D40,IF(B20&lt;=B41,D41,IF(B20&lt;=B42,D42,IF(B20&lt;=B43,D43,IF(B20&lt;=B44,D44))))))))</f>
        <v>0.8</v>
      </c>
      <c r="N38" s="417"/>
      <c r="O38" s="417"/>
      <c r="P38" s="417"/>
      <c r="R38" s="146"/>
    </row>
    <row r="39" spans="2:19" s="156" customFormat="1" x14ac:dyDescent="0.15">
      <c r="B39" s="420" t="s">
        <v>237</v>
      </c>
      <c r="C39" s="420"/>
      <c r="D39" s="422" t="s">
        <v>238</v>
      </c>
      <c r="E39" s="422"/>
      <c r="G39" s="153"/>
      <c r="H39" s="153"/>
      <c r="L39" s="243"/>
      <c r="M39" s="243"/>
      <c r="N39" s="243"/>
      <c r="P39" s="115"/>
      <c r="R39" s="146"/>
    </row>
    <row r="40" spans="2:19" s="156" customFormat="1" ht="13.5" customHeight="1" x14ac:dyDescent="0.15">
      <c r="B40" s="421">
        <v>3000000</v>
      </c>
      <c r="C40" s="421"/>
      <c r="D40" s="415">
        <v>1</v>
      </c>
      <c r="E40" s="415"/>
      <c r="F40" s="153"/>
      <c r="G40" s="153"/>
      <c r="H40" s="416" t="s">
        <v>267</v>
      </c>
      <c r="I40" s="416"/>
      <c r="J40" s="416"/>
      <c r="K40" s="416"/>
      <c r="L40" s="416"/>
      <c r="M40" s="418">
        <f>IF(O29="","",ROUNDDOWN(N33*M38,-2))</f>
        <v>421800</v>
      </c>
      <c r="N40" s="418"/>
      <c r="O40" s="418"/>
      <c r="P40" s="418"/>
      <c r="R40" s="146"/>
    </row>
    <row r="41" spans="2:19" s="156" customFormat="1" ht="13.5" customHeight="1" x14ac:dyDescent="0.15">
      <c r="B41" s="421">
        <v>4000000</v>
      </c>
      <c r="C41" s="421"/>
      <c r="D41" s="415">
        <v>0.8</v>
      </c>
      <c r="E41" s="415"/>
      <c r="F41" s="153"/>
      <c r="G41" s="153"/>
      <c r="H41" s="416"/>
      <c r="I41" s="416"/>
      <c r="J41" s="416"/>
      <c r="K41" s="416"/>
      <c r="L41" s="416"/>
      <c r="M41" s="418"/>
      <c r="N41" s="418"/>
      <c r="O41" s="418"/>
      <c r="P41" s="418"/>
      <c r="R41" s="146"/>
    </row>
    <row r="42" spans="2:19" s="156" customFormat="1" ht="13.5" customHeight="1" x14ac:dyDescent="0.15">
      <c r="B42" s="421">
        <v>5500000</v>
      </c>
      <c r="C42" s="421"/>
      <c r="D42" s="415">
        <v>0.6</v>
      </c>
      <c r="E42" s="415"/>
      <c r="F42" s="153"/>
      <c r="G42" s="153"/>
      <c r="H42" s="116" t="s">
        <v>264</v>
      </c>
      <c r="M42" s="112"/>
      <c r="N42" s="156" t="s">
        <v>265</v>
      </c>
      <c r="P42" s="115"/>
      <c r="R42" s="146"/>
    </row>
    <row r="43" spans="2:19" s="156" customFormat="1" ht="12" customHeight="1" x14ac:dyDescent="0.15">
      <c r="B43" s="421">
        <v>7500000</v>
      </c>
      <c r="C43" s="421"/>
      <c r="D43" s="415">
        <v>0.4</v>
      </c>
      <c r="E43" s="415"/>
      <c r="H43" s="419" t="s">
        <v>266</v>
      </c>
      <c r="I43" s="419"/>
      <c r="J43" s="419"/>
      <c r="K43" s="419"/>
      <c r="L43" s="419"/>
      <c r="M43" s="419"/>
      <c r="N43" s="419"/>
      <c r="O43" s="419"/>
      <c r="P43" s="419"/>
      <c r="R43" s="146"/>
    </row>
    <row r="44" spans="2:19" s="156" customFormat="1" ht="13.5" customHeight="1" x14ac:dyDescent="0.15">
      <c r="B44" s="421">
        <v>10000000</v>
      </c>
      <c r="C44" s="421"/>
      <c r="D44" s="415">
        <v>0.2</v>
      </c>
      <c r="E44" s="415"/>
      <c r="F44" s="153"/>
      <c r="G44" s="153"/>
      <c r="H44" s="419"/>
      <c r="I44" s="419"/>
      <c r="J44" s="419"/>
      <c r="K44" s="419"/>
      <c r="L44" s="419"/>
      <c r="M44" s="419"/>
      <c r="N44" s="419"/>
      <c r="O44" s="419"/>
      <c r="P44" s="419"/>
      <c r="R44" s="146"/>
    </row>
  </sheetData>
  <mergeCells count="87">
    <mergeCell ref="J6:J7"/>
    <mergeCell ref="M6:O7"/>
    <mergeCell ref="B6:B7"/>
    <mergeCell ref="C6:C7"/>
    <mergeCell ref="D5:F5"/>
    <mergeCell ref="G5:I5"/>
    <mergeCell ref="J5:L5"/>
    <mergeCell ref="M5:O5"/>
    <mergeCell ref="J10:J11"/>
    <mergeCell ref="M10:O11"/>
    <mergeCell ref="B10:B11"/>
    <mergeCell ref="C10:C11"/>
    <mergeCell ref="B8:B9"/>
    <mergeCell ref="C8:C9"/>
    <mergeCell ref="J8:J9"/>
    <mergeCell ref="M8:O9"/>
    <mergeCell ref="K14:L14"/>
    <mergeCell ref="J12:J13"/>
    <mergeCell ref="M12:O13"/>
    <mergeCell ref="B12:B13"/>
    <mergeCell ref="C12:C13"/>
    <mergeCell ref="B42:C42"/>
    <mergeCell ref="D42:E42"/>
    <mergeCell ref="B19:J19"/>
    <mergeCell ref="K19:K20"/>
    <mergeCell ref="L19:N20"/>
    <mergeCell ref="B20:J20"/>
    <mergeCell ref="B23:J23"/>
    <mergeCell ref="K23:K24"/>
    <mergeCell ref="L23:N24"/>
    <mergeCell ref="B24:J24"/>
    <mergeCell ref="B33:L33"/>
    <mergeCell ref="B31:L31"/>
    <mergeCell ref="B30:L30"/>
    <mergeCell ref="B4:Q4"/>
    <mergeCell ref="B22:P22"/>
    <mergeCell ref="B26:E26"/>
    <mergeCell ref="F26:P26"/>
    <mergeCell ref="D6:F7"/>
    <mergeCell ref="D8:F9"/>
    <mergeCell ref="D10:F11"/>
    <mergeCell ref="Q6:Q7"/>
    <mergeCell ref="Q8:Q9"/>
    <mergeCell ref="Q10:Q11"/>
    <mergeCell ref="Q12:Q13"/>
    <mergeCell ref="B18:P18"/>
    <mergeCell ref="B14:C14"/>
    <mergeCell ref="D15:I15"/>
    <mergeCell ref="B16:I16"/>
    <mergeCell ref="K15:L15"/>
    <mergeCell ref="O30:P30"/>
    <mergeCell ref="O31:P31"/>
    <mergeCell ref="M29:N29"/>
    <mergeCell ref="M30:N30"/>
    <mergeCell ref="M31:N31"/>
    <mergeCell ref="D43:E43"/>
    <mergeCell ref="D44:E44"/>
    <mergeCell ref="B38:E38"/>
    <mergeCell ref="H38:L38"/>
    <mergeCell ref="M38:P38"/>
    <mergeCell ref="H40:L41"/>
    <mergeCell ref="M40:P41"/>
    <mergeCell ref="H43:P44"/>
    <mergeCell ref="B39:C39"/>
    <mergeCell ref="B40:C40"/>
    <mergeCell ref="B41:C41"/>
    <mergeCell ref="D39:E39"/>
    <mergeCell ref="D40:E40"/>
    <mergeCell ref="D41:E41"/>
    <mergeCell ref="B43:C43"/>
    <mergeCell ref="B44:C44"/>
    <mergeCell ref="A1:Q2"/>
    <mergeCell ref="M36:P36"/>
    <mergeCell ref="D12:F13"/>
    <mergeCell ref="G6:I7"/>
    <mergeCell ref="G8:I9"/>
    <mergeCell ref="G10:I11"/>
    <mergeCell ref="G12:I13"/>
    <mergeCell ref="K6:L7"/>
    <mergeCell ref="K8:L9"/>
    <mergeCell ref="K10:L11"/>
    <mergeCell ref="K12:L13"/>
    <mergeCell ref="N33:P33"/>
    <mergeCell ref="B35:L35"/>
    <mergeCell ref="M35:P35"/>
    <mergeCell ref="B29:L29"/>
    <mergeCell ref="O29:P29"/>
  </mergeCells>
  <phoneticPr fontId="1"/>
  <dataValidations count="1">
    <dataValidation type="list" allowBlank="1" showInputMessage="1" showErrorMessage="1" sqref="M35:P35">
      <formula1>$S$35:$S$36</formula1>
    </dataValidation>
  </dataValidations>
  <pageMargins left="0.23622047244094491" right="0.39370078740157483" top="0.47244094488188981" bottom="0.27559055118110237" header="0.31496062992125984" footer="0.11811023622047245"/>
  <pageSetup paperSize="9" orientation="portrait" r:id="rId1"/>
  <colBreaks count="1" manualBreakCount="1">
    <brk id="20" max="7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F64"/>
  <sheetViews>
    <sheetView tabSelected="1" view="pageBreakPreview" zoomScale="85" zoomScaleNormal="100" zoomScaleSheetLayoutView="85" workbookViewId="0">
      <selection activeCell="B50" sqref="B50:C50"/>
    </sheetView>
  </sheetViews>
  <sheetFormatPr defaultRowHeight="18.75" x14ac:dyDescent="0.15"/>
  <cols>
    <col min="1" max="1" width="13.5" style="89" customWidth="1"/>
    <col min="2" max="2" width="27" style="89" customWidth="1"/>
    <col min="3" max="3" width="3.375" style="89" bestFit="1" customWidth="1"/>
    <col min="4" max="4" width="12.375" style="89" customWidth="1"/>
    <col min="5" max="5" width="27.875" style="89" customWidth="1"/>
    <col min="6" max="6" width="3.375" style="89" bestFit="1" customWidth="1"/>
    <col min="7" max="16384" width="9" style="89"/>
  </cols>
  <sheetData>
    <row r="1" spans="1:6" ht="19.5" thickBot="1" x14ac:dyDescent="0.2">
      <c r="A1" s="111" t="s">
        <v>287</v>
      </c>
      <c r="C1" s="571" t="s">
        <v>278</v>
      </c>
      <c r="D1" s="572"/>
      <c r="E1" s="254"/>
    </row>
    <row r="2" spans="1:6" x14ac:dyDescent="0.15">
      <c r="A2" s="88" t="s">
        <v>280</v>
      </c>
      <c r="B2" s="88"/>
      <c r="C2" s="88"/>
      <c r="D2" s="88"/>
      <c r="E2" s="88"/>
      <c r="F2" s="88"/>
    </row>
    <row r="3" spans="1:6" x14ac:dyDescent="0.15">
      <c r="E3" s="140" t="s">
        <v>112</v>
      </c>
      <c r="F3" s="131"/>
    </row>
    <row r="4" spans="1:6" s="132" customFormat="1" ht="24" customHeight="1" x14ac:dyDescent="0.15">
      <c r="A4" s="260"/>
      <c r="B4" s="261"/>
      <c r="C4" s="587" t="s">
        <v>16</v>
      </c>
      <c r="D4" s="587"/>
      <c r="E4" s="588" t="s">
        <v>149</v>
      </c>
      <c r="F4" s="588"/>
    </row>
    <row r="5" spans="1:6" ht="25.5" customHeight="1" x14ac:dyDescent="0.15">
      <c r="A5" s="589" t="s">
        <v>281</v>
      </c>
      <c r="B5" s="589"/>
      <c r="C5" s="590"/>
      <c r="D5" s="590"/>
      <c r="E5" s="590"/>
      <c r="F5" s="590"/>
    </row>
    <row r="6" spans="1:6" ht="27" customHeight="1" x14ac:dyDescent="0.15">
      <c r="A6" s="452" t="s">
        <v>279</v>
      </c>
      <c r="B6" s="452"/>
      <c r="C6" s="452"/>
      <c r="D6" s="452"/>
      <c r="E6" s="452"/>
      <c r="F6" s="452"/>
    </row>
    <row r="7" spans="1:6" s="255" customFormat="1" ht="27" customHeight="1" x14ac:dyDescent="0.15">
      <c r="A7" s="452" t="s">
        <v>277</v>
      </c>
      <c r="B7" s="452"/>
      <c r="C7" s="452"/>
      <c r="D7" s="452"/>
      <c r="E7" s="452"/>
      <c r="F7" s="452"/>
    </row>
    <row r="8" spans="1:6" x14ac:dyDescent="0.15">
      <c r="A8" s="591"/>
      <c r="B8" s="591"/>
      <c r="C8" s="591"/>
      <c r="D8" s="591"/>
      <c r="E8" s="591"/>
      <c r="F8" s="591"/>
    </row>
    <row r="9" spans="1:6" ht="24.75" customHeight="1" x14ac:dyDescent="0.15">
      <c r="A9" s="133" t="s">
        <v>18</v>
      </c>
      <c r="B9" s="133" t="s">
        <v>19</v>
      </c>
      <c r="C9" s="579" t="s">
        <v>96</v>
      </c>
      <c r="D9" s="579"/>
      <c r="E9" s="579"/>
      <c r="F9" s="579"/>
    </row>
    <row r="10" spans="1:6" ht="24.75" customHeight="1" x14ac:dyDescent="0.15">
      <c r="A10" s="92">
        <v>1</v>
      </c>
      <c r="B10" s="92" t="s">
        <v>11</v>
      </c>
      <c r="C10" s="567"/>
      <c r="D10" s="567"/>
      <c r="E10" s="567"/>
      <c r="F10" s="567"/>
    </row>
    <row r="11" spans="1:6" ht="24.75" customHeight="1" x14ac:dyDescent="0.15">
      <c r="A11" s="92" t="s">
        <v>98</v>
      </c>
      <c r="B11" s="459" t="s">
        <v>99</v>
      </c>
      <c r="C11" s="459"/>
      <c r="D11" s="92" t="s">
        <v>98</v>
      </c>
      <c r="E11" s="459" t="s">
        <v>282</v>
      </c>
      <c r="F11" s="459"/>
    </row>
    <row r="12" spans="1:6" ht="24.75" customHeight="1" x14ac:dyDescent="0.15">
      <c r="A12" s="92">
        <v>1</v>
      </c>
      <c r="B12" s="134"/>
      <c r="C12" s="95" t="s">
        <v>1</v>
      </c>
      <c r="D12" s="92">
        <v>7</v>
      </c>
      <c r="E12" s="134"/>
      <c r="F12" s="95" t="s">
        <v>1</v>
      </c>
    </row>
    <row r="13" spans="1:6" ht="24.75" customHeight="1" x14ac:dyDescent="0.15">
      <c r="A13" s="92">
        <v>2</v>
      </c>
      <c r="B13" s="134"/>
      <c r="C13" s="95" t="s">
        <v>1</v>
      </c>
      <c r="D13" s="92">
        <v>8</v>
      </c>
      <c r="E13" s="134"/>
      <c r="F13" s="95" t="s">
        <v>1</v>
      </c>
    </row>
    <row r="14" spans="1:6" ht="24.75" customHeight="1" x14ac:dyDescent="0.15">
      <c r="A14" s="92">
        <v>3</v>
      </c>
      <c r="B14" s="134"/>
      <c r="C14" s="95" t="s">
        <v>1</v>
      </c>
      <c r="D14" s="92">
        <v>9</v>
      </c>
      <c r="E14" s="134"/>
      <c r="F14" s="95" t="s">
        <v>1</v>
      </c>
    </row>
    <row r="15" spans="1:6" ht="24.75" customHeight="1" x14ac:dyDescent="0.15">
      <c r="A15" s="92">
        <v>4</v>
      </c>
      <c r="B15" s="134"/>
      <c r="C15" s="95" t="s">
        <v>1</v>
      </c>
      <c r="D15" s="92">
        <v>10</v>
      </c>
      <c r="E15" s="134"/>
      <c r="F15" s="95" t="s">
        <v>1</v>
      </c>
    </row>
    <row r="16" spans="1:6" ht="24.75" customHeight="1" x14ac:dyDescent="0.15">
      <c r="A16" s="92">
        <v>5</v>
      </c>
      <c r="B16" s="134"/>
      <c r="C16" s="95" t="s">
        <v>1</v>
      </c>
      <c r="D16" s="92">
        <v>11</v>
      </c>
      <c r="E16" s="134"/>
      <c r="F16" s="95" t="s">
        <v>1</v>
      </c>
    </row>
    <row r="17" spans="1:6" ht="24.75" customHeight="1" thickBot="1" x14ac:dyDescent="0.2">
      <c r="A17" s="92">
        <v>6</v>
      </c>
      <c r="B17" s="134"/>
      <c r="C17" s="95" t="s">
        <v>1</v>
      </c>
      <c r="D17" s="92">
        <v>12</v>
      </c>
      <c r="E17" s="135"/>
      <c r="F17" s="96" t="s">
        <v>1</v>
      </c>
    </row>
    <row r="18" spans="1:6" s="259" customFormat="1" ht="24.75" customHeight="1" thickBot="1" x14ac:dyDescent="0.2">
      <c r="A18" s="555" t="s">
        <v>283</v>
      </c>
      <c r="B18" s="580"/>
      <c r="C18" s="580"/>
      <c r="D18" s="580"/>
      <c r="E18" s="258"/>
      <c r="F18" s="256" t="s">
        <v>1</v>
      </c>
    </row>
    <row r="19" spans="1:6" ht="24.75" customHeight="1" thickBot="1" x14ac:dyDescent="0.2">
      <c r="A19" s="555" t="s">
        <v>289</v>
      </c>
      <c r="B19" s="580"/>
      <c r="C19" s="580"/>
      <c r="D19" s="580"/>
      <c r="E19" s="258"/>
      <c r="F19" s="256" t="s">
        <v>1</v>
      </c>
    </row>
    <row r="20" spans="1:6" ht="50.1" customHeight="1" thickBot="1" x14ac:dyDescent="0.2">
      <c r="A20" s="576" t="s">
        <v>276</v>
      </c>
      <c r="B20" s="577"/>
      <c r="C20" s="577"/>
      <c r="D20" s="577"/>
      <c r="E20" s="577"/>
      <c r="F20" s="578"/>
    </row>
    <row r="21" spans="1:6" s="114" customFormat="1" ht="19.5" customHeight="1" x14ac:dyDescent="0.15">
      <c r="A21" s="257"/>
      <c r="B21" s="136"/>
      <c r="C21" s="136"/>
      <c r="D21" s="136"/>
      <c r="E21" s="136"/>
      <c r="F21" s="136"/>
    </row>
    <row r="22" spans="1:6" ht="24" customHeight="1" x14ac:dyDescent="0.15">
      <c r="A22" s="133" t="s">
        <v>18</v>
      </c>
      <c r="B22" s="133" t="s">
        <v>19</v>
      </c>
      <c r="C22" s="579" t="s">
        <v>96</v>
      </c>
      <c r="D22" s="579"/>
      <c r="E22" s="579"/>
      <c r="F22" s="579"/>
    </row>
    <row r="23" spans="1:6" ht="24" customHeight="1" x14ac:dyDescent="0.15">
      <c r="A23" s="92">
        <v>2</v>
      </c>
      <c r="B23" s="92" t="s">
        <v>10</v>
      </c>
      <c r="C23" s="567"/>
      <c r="D23" s="567"/>
      <c r="E23" s="567"/>
      <c r="F23" s="567"/>
    </row>
    <row r="24" spans="1:6" ht="24" customHeight="1" x14ac:dyDescent="0.15">
      <c r="A24" s="92" t="s">
        <v>98</v>
      </c>
      <c r="B24" s="459" t="s">
        <v>99</v>
      </c>
      <c r="C24" s="459"/>
      <c r="D24" s="92" t="s">
        <v>98</v>
      </c>
      <c r="E24" s="500" t="s">
        <v>282</v>
      </c>
      <c r="F24" s="501"/>
    </row>
    <row r="25" spans="1:6" ht="24" customHeight="1" x14ac:dyDescent="0.15">
      <c r="A25" s="92">
        <v>1</v>
      </c>
      <c r="B25" s="134"/>
      <c r="C25" s="95" t="s">
        <v>1</v>
      </c>
      <c r="D25" s="92">
        <v>7</v>
      </c>
      <c r="E25" s="134"/>
      <c r="F25" s="95" t="s">
        <v>1</v>
      </c>
    </row>
    <row r="26" spans="1:6" ht="24" customHeight="1" x14ac:dyDescent="0.15">
      <c r="A26" s="92">
        <v>2</v>
      </c>
      <c r="B26" s="134"/>
      <c r="C26" s="95" t="s">
        <v>1</v>
      </c>
      <c r="D26" s="92">
        <v>8</v>
      </c>
      <c r="E26" s="134"/>
      <c r="F26" s="95" t="s">
        <v>1</v>
      </c>
    </row>
    <row r="27" spans="1:6" ht="24" customHeight="1" x14ac:dyDescent="0.15">
      <c r="A27" s="92">
        <v>3</v>
      </c>
      <c r="B27" s="134"/>
      <c r="C27" s="95" t="s">
        <v>1</v>
      </c>
      <c r="D27" s="92">
        <v>9</v>
      </c>
      <c r="E27" s="134"/>
      <c r="F27" s="95" t="s">
        <v>1</v>
      </c>
    </row>
    <row r="28" spans="1:6" ht="24" customHeight="1" x14ac:dyDescent="0.15">
      <c r="A28" s="92">
        <v>4</v>
      </c>
      <c r="B28" s="134"/>
      <c r="C28" s="95" t="s">
        <v>1</v>
      </c>
      <c r="D28" s="92">
        <v>10</v>
      </c>
      <c r="E28" s="134"/>
      <c r="F28" s="95" t="s">
        <v>1</v>
      </c>
    </row>
    <row r="29" spans="1:6" ht="24" customHeight="1" x14ac:dyDescent="0.15">
      <c r="A29" s="92">
        <v>5</v>
      </c>
      <c r="B29" s="134"/>
      <c r="C29" s="95" t="s">
        <v>1</v>
      </c>
      <c r="D29" s="92">
        <v>11</v>
      </c>
      <c r="E29" s="134"/>
      <c r="F29" s="95" t="s">
        <v>1</v>
      </c>
    </row>
    <row r="30" spans="1:6" ht="24" customHeight="1" thickBot="1" x14ac:dyDescent="0.2">
      <c r="A30" s="92">
        <v>6</v>
      </c>
      <c r="B30" s="134"/>
      <c r="C30" s="95" t="s">
        <v>1</v>
      </c>
      <c r="D30" s="92">
        <v>12</v>
      </c>
      <c r="E30" s="134"/>
      <c r="F30" s="95" t="s">
        <v>1</v>
      </c>
    </row>
    <row r="31" spans="1:6" s="259" customFormat="1" ht="24.75" customHeight="1" thickBot="1" x14ac:dyDescent="0.2">
      <c r="A31" s="555" t="s">
        <v>284</v>
      </c>
      <c r="B31" s="580"/>
      <c r="C31" s="580"/>
      <c r="D31" s="580"/>
      <c r="E31" s="258"/>
      <c r="F31" s="256" t="s">
        <v>1</v>
      </c>
    </row>
    <row r="32" spans="1:6" s="259" customFormat="1" ht="24.75" customHeight="1" thickBot="1" x14ac:dyDescent="0.2">
      <c r="A32" s="555" t="s">
        <v>290</v>
      </c>
      <c r="B32" s="580"/>
      <c r="C32" s="580"/>
      <c r="D32" s="580"/>
      <c r="E32" s="258"/>
      <c r="F32" s="256" t="s">
        <v>1</v>
      </c>
    </row>
    <row r="33" spans="1:6" s="259" customFormat="1" ht="50.1" customHeight="1" thickBot="1" x14ac:dyDescent="0.2">
      <c r="A33" s="573" t="s">
        <v>276</v>
      </c>
      <c r="B33" s="574"/>
      <c r="C33" s="574"/>
      <c r="D33" s="574"/>
      <c r="E33" s="574"/>
      <c r="F33" s="575"/>
    </row>
    <row r="34" spans="1:6" ht="64.5" customHeight="1" x14ac:dyDescent="0.15">
      <c r="A34" s="137"/>
      <c r="B34" s="138"/>
      <c r="C34" s="138"/>
      <c r="D34" s="138"/>
      <c r="E34" s="138"/>
      <c r="F34" s="138"/>
    </row>
    <row r="35" spans="1:6" ht="24" customHeight="1" x14ac:dyDescent="0.15">
      <c r="A35" s="133" t="s">
        <v>18</v>
      </c>
      <c r="B35" s="133" t="s">
        <v>19</v>
      </c>
      <c r="C35" s="579" t="s">
        <v>96</v>
      </c>
      <c r="D35" s="579"/>
      <c r="E35" s="579"/>
      <c r="F35" s="579"/>
    </row>
    <row r="36" spans="1:6" ht="24" customHeight="1" x14ac:dyDescent="0.15">
      <c r="A36" s="92">
        <v>3</v>
      </c>
      <c r="B36" s="92" t="s">
        <v>20</v>
      </c>
      <c r="C36" s="459"/>
      <c r="D36" s="459"/>
      <c r="E36" s="459"/>
      <c r="F36" s="459"/>
    </row>
    <row r="37" spans="1:6" ht="24" customHeight="1" x14ac:dyDescent="0.15">
      <c r="A37" s="92" t="s">
        <v>98</v>
      </c>
      <c r="B37" s="459" t="s">
        <v>99</v>
      </c>
      <c r="C37" s="459"/>
      <c r="D37" s="92" t="s">
        <v>98</v>
      </c>
      <c r="E37" s="500" t="s">
        <v>282</v>
      </c>
      <c r="F37" s="501"/>
    </row>
    <row r="38" spans="1:6" ht="24" customHeight="1" x14ac:dyDescent="0.15">
      <c r="A38" s="92">
        <v>1</v>
      </c>
      <c r="B38" s="93"/>
      <c r="C38" s="95" t="s">
        <v>1</v>
      </c>
      <c r="D38" s="92">
        <v>7</v>
      </c>
      <c r="E38" s="93"/>
      <c r="F38" s="95" t="s">
        <v>1</v>
      </c>
    </row>
    <row r="39" spans="1:6" ht="24" customHeight="1" x14ac:dyDescent="0.15">
      <c r="A39" s="92">
        <v>2</v>
      </c>
      <c r="B39" s="93"/>
      <c r="C39" s="95" t="s">
        <v>1</v>
      </c>
      <c r="D39" s="92">
        <v>8</v>
      </c>
      <c r="E39" s="93"/>
      <c r="F39" s="95" t="s">
        <v>1</v>
      </c>
    </row>
    <row r="40" spans="1:6" ht="24" customHeight="1" x14ac:dyDescent="0.15">
      <c r="A40" s="92">
        <v>3</v>
      </c>
      <c r="B40" s="93"/>
      <c r="C40" s="95" t="s">
        <v>1</v>
      </c>
      <c r="D40" s="92">
        <v>9</v>
      </c>
      <c r="E40" s="93"/>
      <c r="F40" s="95" t="s">
        <v>1</v>
      </c>
    </row>
    <row r="41" spans="1:6" ht="24" customHeight="1" x14ac:dyDescent="0.15">
      <c r="A41" s="92">
        <v>4</v>
      </c>
      <c r="B41" s="93"/>
      <c r="C41" s="95" t="s">
        <v>1</v>
      </c>
      <c r="D41" s="92">
        <v>10</v>
      </c>
      <c r="E41" s="93"/>
      <c r="F41" s="95" t="s">
        <v>1</v>
      </c>
    </row>
    <row r="42" spans="1:6" ht="24" customHeight="1" x14ac:dyDescent="0.15">
      <c r="A42" s="92">
        <v>5</v>
      </c>
      <c r="B42" s="93"/>
      <c r="C42" s="95" t="s">
        <v>1</v>
      </c>
      <c r="D42" s="92">
        <v>11</v>
      </c>
      <c r="E42" s="93"/>
      <c r="F42" s="95" t="s">
        <v>1</v>
      </c>
    </row>
    <row r="43" spans="1:6" ht="24" customHeight="1" thickBot="1" x14ac:dyDescent="0.2">
      <c r="A43" s="92">
        <v>6</v>
      </c>
      <c r="B43" s="93"/>
      <c r="C43" s="95" t="s">
        <v>1</v>
      </c>
      <c r="D43" s="92">
        <v>12</v>
      </c>
      <c r="E43" s="93"/>
      <c r="F43" s="95" t="s">
        <v>1</v>
      </c>
    </row>
    <row r="44" spans="1:6" s="259" customFormat="1" ht="24.75" customHeight="1" thickBot="1" x14ac:dyDescent="0.2">
      <c r="A44" s="555" t="s">
        <v>285</v>
      </c>
      <c r="B44" s="580"/>
      <c r="C44" s="580"/>
      <c r="D44" s="580"/>
      <c r="E44" s="258"/>
      <c r="F44" s="256" t="s">
        <v>1</v>
      </c>
    </row>
    <row r="45" spans="1:6" s="259" customFormat="1" ht="24.75" customHeight="1" thickBot="1" x14ac:dyDescent="0.2">
      <c r="A45" s="555" t="s">
        <v>291</v>
      </c>
      <c r="B45" s="580"/>
      <c r="C45" s="580"/>
      <c r="D45" s="580"/>
      <c r="E45" s="258"/>
      <c r="F45" s="256" t="s">
        <v>1</v>
      </c>
    </row>
    <row r="46" spans="1:6" ht="50.1" customHeight="1" thickBot="1" x14ac:dyDescent="0.2">
      <c r="A46" s="576" t="s">
        <v>276</v>
      </c>
      <c r="B46" s="577"/>
      <c r="C46" s="577"/>
      <c r="D46" s="577"/>
      <c r="E46" s="577"/>
      <c r="F46" s="578"/>
    </row>
    <row r="47" spans="1:6" s="114" customFormat="1" ht="27.75" customHeight="1" x14ac:dyDescent="0.15">
      <c r="A47" s="139"/>
      <c r="B47" s="139"/>
      <c r="C47" s="139"/>
      <c r="D47" s="139"/>
      <c r="E47" s="138"/>
      <c r="F47" s="138"/>
    </row>
    <row r="48" spans="1:6" ht="24.75" customHeight="1" x14ac:dyDescent="0.15">
      <c r="A48" s="133" t="s">
        <v>18</v>
      </c>
      <c r="B48" s="133" t="s">
        <v>19</v>
      </c>
      <c r="C48" s="579" t="s">
        <v>96</v>
      </c>
      <c r="D48" s="579"/>
      <c r="E48" s="579"/>
      <c r="F48" s="579"/>
    </row>
    <row r="49" spans="1:6" ht="24.75" customHeight="1" x14ac:dyDescent="0.15">
      <c r="A49" s="92">
        <v>4</v>
      </c>
      <c r="B49" s="92" t="s">
        <v>295</v>
      </c>
      <c r="C49" s="459"/>
      <c r="D49" s="459"/>
      <c r="E49" s="459"/>
      <c r="F49" s="459"/>
    </row>
    <row r="50" spans="1:6" ht="24.75" customHeight="1" x14ac:dyDescent="0.15">
      <c r="A50" s="92" t="s">
        <v>98</v>
      </c>
      <c r="B50" s="459" t="s">
        <v>99</v>
      </c>
      <c r="C50" s="459"/>
      <c r="D50" s="92" t="s">
        <v>98</v>
      </c>
      <c r="E50" s="500" t="s">
        <v>282</v>
      </c>
      <c r="F50" s="501"/>
    </row>
    <row r="51" spans="1:6" ht="24.75" customHeight="1" x14ac:dyDescent="0.15">
      <c r="A51" s="92">
        <v>1</v>
      </c>
      <c r="B51" s="93"/>
      <c r="C51" s="95" t="s">
        <v>1</v>
      </c>
      <c r="D51" s="92">
        <v>7</v>
      </c>
      <c r="E51" s="93"/>
      <c r="F51" s="95" t="s">
        <v>1</v>
      </c>
    </row>
    <row r="52" spans="1:6" ht="24.75" customHeight="1" x14ac:dyDescent="0.15">
      <c r="A52" s="92">
        <v>2</v>
      </c>
      <c r="B52" s="93"/>
      <c r="C52" s="95" t="s">
        <v>1</v>
      </c>
      <c r="D52" s="92">
        <v>8</v>
      </c>
      <c r="E52" s="93"/>
      <c r="F52" s="95" t="s">
        <v>1</v>
      </c>
    </row>
    <row r="53" spans="1:6" ht="24.75" customHeight="1" x14ac:dyDescent="0.15">
      <c r="A53" s="92">
        <v>3</v>
      </c>
      <c r="B53" s="93"/>
      <c r="C53" s="95" t="s">
        <v>1</v>
      </c>
      <c r="D53" s="92">
        <v>9</v>
      </c>
      <c r="E53" s="93"/>
      <c r="F53" s="95" t="s">
        <v>1</v>
      </c>
    </row>
    <row r="54" spans="1:6" ht="24.75" customHeight="1" x14ac:dyDescent="0.15">
      <c r="A54" s="92">
        <v>4</v>
      </c>
      <c r="B54" s="93"/>
      <c r="C54" s="95" t="s">
        <v>1</v>
      </c>
      <c r="D54" s="92">
        <v>10</v>
      </c>
      <c r="E54" s="93"/>
      <c r="F54" s="95" t="s">
        <v>1</v>
      </c>
    </row>
    <row r="55" spans="1:6" ht="24.75" customHeight="1" x14ac:dyDescent="0.15">
      <c r="A55" s="92">
        <v>5</v>
      </c>
      <c r="B55" s="93"/>
      <c r="C55" s="95" t="s">
        <v>1</v>
      </c>
      <c r="D55" s="92">
        <v>11</v>
      </c>
      <c r="E55" s="93"/>
      <c r="F55" s="95" t="s">
        <v>1</v>
      </c>
    </row>
    <row r="56" spans="1:6" ht="24.75" customHeight="1" thickBot="1" x14ac:dyDescent="0.2">
      <c r="A56" s="92">
        <v>6</v>
      </c>
      <c r="B56" s="93"/>
      <c r="C56" s="95" t="s">
        <v>1</v>
      </c>
      <c r="D56" s="92">
        <v>12</v>
      </c>
      <c r="E56" s="93"/>
      <c r="F56" s="95" t="s">
        <v>1</v>
      </c>
    </row>
    <row r="57" spans="1:6" s="259" customFormat="1" ht="24.75" customHeight="1" thickBot="1" x14ac:dyDescent="0.2">
      <c r="A57" s="555" t="s">
        <v>286</v>
      </c>
      <c r="B57" s="580"/>
      <c r="C57" s="580"/>
      <c r="D57" s="580"/>
      <c r="E57" s="258"/>
      <c r="F57" s="256" t="s">
        <v>1</v>
      </c>
    </row>
    <row r="58" spans="1:6" s="259" customFormat="1" ht="24.75" customHeight="1" thickBot="1" x14ac:dyDescent="0.2">
      <c r="A58" s="555" t="s">
        <v>292</v>
      </c>
      <c r="B58" s="580"/>
      <c r="C58" s="580"/>
      <c r="D58" s="580"/>
      <c r="E58" s="258"/>
      <c r="F58" s="256" t="s">
        <v>1</v>
      </c>
    </row>
    <row r="59" spans="1:6" s="259" customFormat="1" ht="50.1" customHeight="1" thickBot="1" x14ac:dyDescent="0.2">
      <c r="A59" s="573" t="s">
        <v>276</v>
      </c>
      <c r="B59" s="574"/>
      <c r="C59" s="574"/>
      <c r="D59" s="574"/>
      <c r="E59" s="574"/>
      <c r="F59" s="575"/>
    </row>
    <row r="61" spans="1:6" ht="19.5" thickBot="1" x14ac:dyDescent="0.2"/>
    <row r="62" spans="1:6" ht="24.95" customHeight="1" x14ac:dyDescent="0.15">
      <c r="A62" s="581" t="s">
        <v>288</v>
      </c>
      <c r="B62" s="582"/>
      <c r="C62" s="582"/>
      <c r="D62" s="582"/>
      <c r="E62" s="262"/>
      <c r="F62" s="263" t="s">
        <v>1</v>
      </c>
    </row>
    <row r="63" spans="1:6" ht="24.95" customHeight="1" thickBot="1" x14ac:dyDescent="0.2">
      <c r="A63" s="583" t="s">
        <v>293</v>
      </c>
      <c r="B63" s="584"/>
      <c r="C63" s="584"/>
      <c r="D63" s="584"/>
      <c r="E63" s="264"/>
      <c r="F63" s="265" t="s">
        <v>1</v>
      </c>
    </row>
    <row r="64" spans="1:6" s="259" customFormat="1" ht="24.95" customHeight="1" thickBot="1" x14ac:dyDescent="0.2">
      <c r="A64" s="585" t="s">
        <v>294</v>
      </c>
      <c r="B64" s="586"/>
      <c r="C64" s="586"/>
      <c r="D64" s="586"/>
      <c r="E64" s="266"/>
      <c r="F64" s="267" t="s">
        <v>1</v>
      </c>
    </row>
  </sheetData>
  <mergeCells count="38">
    <mergeCell ref="A62:D62"/>
    <mergeCell ref="A63:D63"/>
    <mergeCell ref="A64:D64"/>
    <mergeCell ref="C10:F10"/>
    <mergeCell ref="C4:D4"/>
    <mergeCell ref="E4:F4"/>
    <mergeCell ref="A5:F5"/>
    <mergeCell ref="A6:F6"/>
    <mergeCell ref="C9:F9"/>
    <mergeCell ref="A8:F8"/>
    <mergeCell ref="A7:F7"/>
    <mergeCell ref="C36:F36"/>
    <mergeCell ref="B11:C11"/>
    <mergeCell ref="E11:F11"/>
    <mergeCell ref="A19:D19"/>
    <mergeCell ref="A20:F20"/>
    <mergeCell ref="E50:F50"/>
    <mergeCell ref="C22:F22"/>
    <mergeCell ref="C23:F23"/>
    <mergeCell ref="B24:C24"/>
    <mergeCell ref="E24:F24"/>
    <mergeCell ref="A33:F33"/>
    <mergeCell ref="C1:D1"/>
    <mergeCell ref="A59:F59"/>
    <mergeCell ref="B37:C37"/>
    <mergeCell ref="E37:F37"/>
    <mergeCell ref="A46:F46"/>
    <mergeCell ref="C48:F48"/>
    <mergeCell ref="C49:F49"/>
    <mergeCell ref="A44:D44"/>
    <mergeCell ref="A45:D45"/>
    <mergeCell ref="A57:D57"/>
    <mergeCell ref="A58:D58"/>
    <mergeCell ref="C35:F35"/>
    <mergeCell ref="A18:D18"/>
    <mergeCell ref="A32:D32"/>
    <mergeCell ref="A31:D31"/>
    <mergeCell ref="B50:C50"/>
  </mergeCells>
  <phoneticPr fontId="1"/>
  <pageMargins left="0.7" right="0.7" top="0.35" bottom="0.26" header="0.19" footer="0.13"/>
  <pageSetup paperSize="9" orientation="portrait" r:id="rId1"/>
  <rowBreaks count="1" manualBreakCount="1">
    <brk id="33" max="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CC"/>
  </sheetPr>
  <dimension ref="A1:T110"/>
  <sheetViews>
    <sheetView view="pageBreakPreview" topLeftCell="A100" zoomScale="130" zoomScaleNormal="100" zoomScaleSheetLayoutView="130" workbookViewId="0">
      <selection activeCell="R94" sqref="R94"/>
    </sheetView>
  </sheetViews>
  <sheetFormatPr defaultRowHeight="18.75" x14ac:dyDescent="0.15"/>
  <cols>
    <col min="1" max="1" width="5" style="88" customWidth="1"/>
    <col min="2" max="2" width="3.5" style="145" customWidth="1"/>
    <col min="3" max="3" width="11.375" style="88" customWidth="1"/>
    <col min="4" max="4" width="2.25" style="88" customWidth="1"/>
    <col min="5" max="5" width="10.875" style="88" customWidth="1"/>
    <col min="6" max="6" width="2.75" style="145" customWidth="1"/>
    <col min="7" max="7" width="2.75" style="88" customWidth="1"/>
    <col min="8" max="8" width="10.125" style="88" customWidth="1"/>
    <col min="9" max="10" width="2.875" style="145" customWidth="1"/>
    <col min="11" max="11" width="9.75" style="88" customWidth="1"/>
    <col min="12" max="12" width="3.25" style="145" customWidth="1"/>
    <col min="13" max="13" width="2.875" style="145" customWidth="1"/>
    <col min="14" max="14" width="10.125" style="145" customWidth="1"/>
    <col min="15" max="15" width="3.625" style="145" bestFit="1" customWidth="1"/>
    <col min="16" max="16" width="12" style="88" customWidth="1"/>
    <col min="17" max="17" width="5" style="88" customWidth="1"/>
    <col min="18" max="18" width="10.875" style="88" bestFit="1" customWidth="1"/>
    <col min="19" max="16384" width="9" style="88"/>
  </cols>
  <sheetData>
    <row r="1" spans="1:20" x14ac:dyDescent="0.15">
      <c r="A1" s="88" t="s">
        <v>113</v>
      </c>
    </row>
    <row r="3" spans="1:20" s="90" customFormat="1" ht="19.5" x14ac:dyDescent="0.15">
      <c r="A3" s="90" t="s">
        <v>144</v>
      </c>
    </row>
    <row r="4" spans="1:20" ht="20.25" customHeight="1" x14ac:dyDescent="0.15">
      <c r="A4" s="145"/>
      <c r="C4" s="145"/>
      <c r="D4" s="145"/>
      <c r="E4" s="145"/>
      <c r="G4" s="145"/>
      <c r="H4" s="145"/>
      <c r="K4" s="145"/>
      <c r="P4" s="145"/>
    </row>
    <row r="5" spans="1:20" ht="33.75" customHeight="1" x14ac:dyDescent="0.15">
      <c r="B5" s="459" t="s">
        <v>275</v>
      </c>
      <c r="C5" s="459"/>
      <c r="D5" s="616">
        <v>1234567</v>
      </c>
      <c r="E5" s="617"/>
      <c r="F5" s="617"/>
      <c r="G5" s="617"/>
      <c r="H5" s="618"/>
      <c r="K5" s="504" t="s">
        <v>110</v>
      </c>
      <c r="L5" s="504"/>
      <c r="M5" s="504"/>
      <c r="N5" s="504"/>
      <c r="O5" s="504"/>
      <c r="P5" s="504"/>
    </row>
    <row r="6" spans="1:20" ht="33.75" customHeight="1" x14ac:dyDescent="0.15">
      <c r="B6" s="500" t="s">
        <v>13</v>
      </c>
      <c r="C6" s="501"/>
      <c r="D6" s="624" t="s">
        <v>201</v>
      </c>
      <c r="E6" s="625"/>
      <c r="F6" s="625"/>
      <c r="G6" s="625"/>
      <c r="H6" s="162" t="s">
        <v>173</v>
      </c>
      <c r="I6" s="619" t="s">
        <v>203</v>
      </c>
      <c r="J6" s="620"/>
      <c r="K6" s="620"/>
      <c r="L6" s="621"/>
      <c r="M6" s="500" t="s">
        <v>172</v>
      </c>
      <c r="N6" s="501"/>
      <c r="O6" s="622" t="s">
        <v>165</v>
      </c>
      <c r="P6" s="623"/>
    </row>
    <row r="7" spans="1:20" ht="9.75" customHeight="1" x14ac:dyDescent="0.15"/>
    <row r="8" spans="1:20" x14ac:dyDescent="0.15">
      <c r="A8" s="88" t="s">
        <v>15</v>
      </c>
    </row>
    <row r="9" spans="1:20" ht="37.5" customHeight="1" x14ac:dyDescent="0.15">
      <c r="B9" s="459" t="s">
        <v>16</v>
      </c>
      <c r="C9" s="459"/>
      <c r="D9" s="626" t="s">
        <v>202</v>
      </c>
      <c r="E9" s="627"/>
      <c r="F9" s="627"/>
      <c r="G9" s="627"/>
      <c r="H9" s="628"/>
      <c r="I9" s="619" t="s">
        <v>203</v>
      </c>
      <c r="J9" s="620"/>
      <c r="K9" s="620"/>
      <c r="L9" s="621"/>
      <c r="M9" s="512" t="s">
        <v>17</v>
      </c>
      <c r="N9" s="513"/>
      <c r="O9" s="629" t="s">
        <v>204</v>
      </c>
      <c r="P9" s="630"/>
    </row>
    <row r="10" spans="1:20" ht="15" customHeight="1" x14ac:dyDescent="0.15"/>
    <row r="11" spans="1:20" x14ac:dyDescent="0.15">
      <c r="A11" s="88" t="s">
        <v>93</v>
      </c>
    </row>
    <row r="12" spans="1:20" ht="9.75" customHeight="1" x14ac:dyDescent="0.15"/>
    <row r="13" spans="1:20" s="145" customFormat="1" ht="59.25" customHeight="1" x14ac:dyDescent="0.15">
      <c r="B13" s="148" t="s">
        <v>18</v>
      </c>
      <c r="C13" s="148" t="s">
        <v>19</v>
      </c>
      <c r="D13" s="506" t="s">
        <v>179</v>
      </c>
      <c r="E13" s="507"/>
      <c r="F13" s="508"/>
      <c r="G13" s="506" t="s">
        <v>180</v>
      </c>
      <c r="H13" s="507"/>
      <c r="I13" s="508"/>
      <c r="J13" s="506" t="s">
        <v>174</v>
      </c>
      <c r="K13" s="507"/>
      <c r="L13" s="508"/>
      <c r="M13" s="509" t="s">
        <v>182</v>
      </c>
      <c r="N13" s="510"/>
      <c r="O13" s="511"/>
      <c r="P13" s="161" t="s">
        <v>181</v>
      </c>
      <c r="T13" s="152"/>
    </row>
    <row r="14" spans="1:20" s="145" customFormat="1" ht="21" customHeight="1" x14ac:dyDescent="0.15">
      <c r="B14" s="480">
        <v>1</v>
      </c>
      <c r="C14" s="553" t="s">
        <v>10</v>
      </c>
      <c r="D14" s="555"/>
      <c r="E14" s="606">
        <v>6000000</v>
      </c>
      <c r="F14" s="526" t="s">
        <v>1</v>
      </c>
      <c r="G14" s="525"/>
      <c r="H14" s="612">
        <v>10000000</v>
      </c>
      <c r="I14" s="526" t="s">
        <v>1</v>
      </c>
      <c r="J14" s="525" t="s">
        <v>22</v>
      </c>
      <c r="K14" s="606">
        <v>5000000</v>
      </c>
      <c r="L14" s="526" t="s">
        <v>1</v>
      </c>
      <c r="M14" s="525"/>
      <c r="N14" s="608"/>
      <c r="O14" s="526" t="s">
        <v>1</v>
      </c>
      <c r="P14" s="178">
        <f>IF(R14=0," ",R14)</f>
        <v>4000000</v>
      </c>
      <c r="R14" s="163">
        <f>H14-E14-N14</f>
        <v>4000000</v>
      </c>
      <c r="T14" s="152"/>
    </row>
    <row r="15" spans="1:20" ht="22.5" customHeight="1" x14ac:dyDescent="0.15">
      <c r="B15" s="481"/>
      <c r="C15" s="554"/>
      <c r="D15" s="503"/>
      <c r="E15" s="607"/>
      <c r="F15" s="530"/>
      <c r="G15" s="529"/>
      <c r="H15" s="613"/>
      <c r="I15" s="530"/>
      <c r="J15" s="529"/>
      <c r="K15" s="607"/>
      <c r="L15" s="530"/>
      <c r="M15" s="529"/>
      <c r="N15" s="609"/>
      <c r="O15" s="530"/>
      <c r="P15" s="179">
        <f>ROUNDDOWN(R14/H14,3)</f>
        <v>0.4</v>
      </c>
    </row>
    <row r="16" spans="1:20" s="145" customFormat="1" ht="21" customHeight="1" x14ac:dyDescent="0.15">
      <c r="B16" s="480">
        <v>2</v>
      </c>
      <c r="C16" s="553" t="s">
        <v>20</v>
      </c>
      <c r="D16" s="555"/>
      <c r="E16" s="606">
        <v>1000000</v>
      </c>
      <c r="F16" s="526" t="s">
        <v>1</v>
      </c>
      <c r="G16" s="525"/>
      <c r="H16" s="606">
        <v>3000000</v>
      </c>
      <c r="I16" s="526" t="s">
        <v>1</v>
      </c>
      <c r="J16" s="525" t="s">
        <v>169</v>
      </c>
      <c r="K16" s="606">
        <v>1000000</v>
      </c>
      <c r="L16" s="526" t="s">
        <v>1</v>
      </c>
      <c r="M16" s="525"/>
      <c r="N16" s="614"/>
      <c r="O16" s="526" t="s">
        <v>1</v>
      </c>
      <c r="P16" s="178">
        <f>IF(R16=0," ",R16)</f>
        <v>2000000</v>
      </c>
      <c r="R16" s="163">
        <f>H16-E16-N16</f>
        <v>2000000</v>
      </c>
      <c r="T16" s="152"/>
    </row>
    <row r="17" spans="1:20" ht="22.5" customHeight="1" x14ac:dyDescent="0.15">
      <c r="B17" s="481"/>
      <c r="C17" s="554"/>
      <c r="D17" s="503"/>
      <c r="E17" s="607"/>
      <c r="F17" s="530"/>
      <c r="G17" s="529"/>
      <c r="H17" s="607"/>
      <c r="I17" s="530"/>
      <c r="J17" s="529"/>
      <c r="K17" s="607"/>
      <c r="L17" s="530"/>
      <c r="M17" s="529"/>
      <c r="N17" s="615"/>
      <c r="O17" s="530"/>
      <c r="P17" s="179">
        <f>ROUNDDOWN(R16/H16,3)</f>
        <v>0.66600000000000004</v>
      </c>
    </row>
    <row r="18" spans="1:20" s="145" customFormat="1" ht="21" customHeight="1" x14ac:dyDescent="0.15">
      <c r="B18" s="480">
        <v>3</v>
      </c>
      <c r="C18" s="553" t="s">
        <v>167</v>
      </c>
      <c r="D18" s="555"/>
      <c r="E18" s="610"/>
      <c r="F18" s="526" t="s">
        <v>1</v>
      </c>
      <c r="G18" s="525"/>
      <c r="H18" s="610"/>
      <c r="I18" s="526" t="s">
        <v>1</v>
      </c>
      <c r="J18" s="525" t="s">
        <v>170</v>
      </c>
      <c r="K18" s="610"/>
      <c r="L18" s="526" t="s">
        <v>1</v>
      </c>
      <c r="M18" s="525"/>
      <c r="N18" s="608"/>
      <c r="O18" s="526" t="s">
        <v>1</v>
      </c>
      <c r="P18" s="164" t="str">
        <f>IF(R18=0," ",R18)</f>
        <v xml:space="preserve"> </v>
      </c>
      <c r="R18" s="163">
        <f>H18-E18-N18</f>
        <v>0</v>
      </c>
      <c r="T18" s="152"/>
    </row>
    <row r="19" spans="1:20" ht="22.5" customHeight="1" x14ac:dyDescent="0.15">
      <c r="B19" s="481"/>
      <c r="C19" s="554"/>
      <c r="D19" s="503"/>
      <c r="E19" s="611"/>
      <c r="F19" s="530"/>
      <c r="G19" s="529"/>
      <c r="H19" s="611"/>
      <c r="I19" s="530"/>
      <c r="J19" s="529"/>
      <c r="K19" s="611"/>
      <c r="L19" s="530"/>
      <c r="M19" s="529"/>
      <c r="N19" s="609"/>
      <c r="O19" s="530"/>
      <c r="P19" s="160" t="s">
        <v>166</v>
      </c>
    </row>
    <row r="20" spans="1:20" s="145" customFormat="1" ht="21" customHeight="1" x14ac:dyDescent="0.15">
      <c r="B20" s="480">
        <v>4</v>
      </c>
      <c r="C20" s="553" t="s">
        <v>168</v>
      </c>
      <c r="D20" s="555"/>
      <c r="E20" s="606">
        <v>1000000</v>
      </c>
      <c r="F20" s="526" t="s">
        <v>1</v>
      </c>
      <c r="G20" s="525"/>
      <c r="H20" s="606">
        <v>1150000</v>
      </c>
      <c r="I20" s="526" t="s">
        <v>1</v>
      </c>
      <c r="J20" s="525" t="s">
        <v>171</v>
      </c>
      <c r="K20" s="606">
        <v>500000</v>
      </c>
      <c r="L20" s="526" t="s">
        <v>1</v>
      </c>
      <c r="M20" s="525"/>
      <c r="N20" s="608"/>
      <c r="O20" s="526" t="s">
        <v>1</v>
      </c>
      <c r="P20" s="178">
        <f>IF(R20=0," ",R20)</f>
        <v>150000</v>
      </c>
      <c r="R20" s="163">
        <f>H20-E20-N20</f>
        <v>150000</v>
      </c>
      <c r="T20" s="152"/>
    </row>
    <row r="21" spans="1:20" ht="22.5" customHeight="1" x14ac:dyDescent="0.15">
      <c r="B21" s="481"/>
      <c r="C21" s="554"/>
      <c r="D21" s="503"/>
      <c r="E21" s="607"/>
      <c r="F21" s="530"/>
      <c r="G21" s="529"/>
      <c r="H21" s="607"/>
      <c r="I21" s="530"/>
      <c r="J21" s="529"/>
      <c r="K21" s="607"/>
      <c r="L21" s="530"/>
      <c r="M21" s="529"/>
      <c r="N21" s="609"/>
      <c r="O21" s="530"/>
      <c r="P21" s="179">
        <f>ROUNDDOWN(R20/H20,3)</f>
        <v>0.13</v>
      </c>
    </row>
    <row r="22" spans="1:20" ht="88.5" customHeight="1" x14ac:dyDescent="0.15">
      <c r="A22" s="98"/>
      <c r="B22" s="505" t="s">
        <v>183</v>
      </c>
      <c r="C22" s="505"/>
      <c r="D22" s="505"/>
      <c r="E22" s="505"/>
      <c r="F22" s="505"/>
      <c r="G22" s="505"/>
      <c r="H22" s="505"/>
      <c r="I22" s="505"/>
      <c r="J22" s="505"/>
      <c r="K22" s="505"/>
      <c r="L22" s="505"/>
      <c r="M22" s="505"/>
      <c r="N22" s="505"/>
      <c r="O22" s="505"/>
      <c r="P22" s="505"/>
    </row>
    <row r="23" spans="1:20" ht="34.5" customHeight="1" x14ac:dyDescent="0.15">
      <c r="B23" s="453" t="s">
        <v>12</v>
      </c>
      <c r="C23" s="454"/>
      <c r="D23" s="99" t="s">
        <v>2</v>
      </c>
      <c r="E23" s="181">
        <f>E14+E16</f>
        <v>7000000</v>
      </c>
      <c r="F23" s="100" t="s">
        <v>1</v>
      </c>
      <c r="G23" s="101" t="s">
        <v>3</v>
      </c>
      <c r="H23" s="180">
        <f>H14+H16</f>
        <v>13000000</v>
      </c>
      <c r="I23" s="100" t="s">
        <v>1</v>
      </c>
      <c r="J23" s="155" t="s">
        <v>26</v>
      </c>
      <c r="K23" s="182">
        <f>K14+K16</f>
        <v>6000000</v>
      </c>
      <c r="L23" s="102" t="s">
        <v>1</v>
      </c>
      <c r="M23" s="91" t="s">
        <v>184</v>
      </c>
      <c r="N23" s="183">
        <f>N14+N16</f>
        <v>0</v>
      </c>
      <c r="O23" s="100" t="s">
        <v>1</v>
      </c>
    </row>
    <row r="24" spans="1:20" ht="92.25" customHeight="1" thickBot="1" x14ac:dyDescent="0.2">
      <c r="B24" s="103">
        <v>5</v>
      </c>
      <c r="C24" s="176" t="s">
        <v>198</v>
      </c>
      <c r="D24" s="455" t="s">
        <v>199</v>
      </c>
      <c r="E24" s="456"/>
      <c r="F24" s="456"/>
      <c r="G24" s="456"/>
      <c r="H24" s="456"/>
      <c r="I24" s="519"/>
      <c r="J24" s="104" t="s">
        <v>27</v>
      </c>
      <c r="K24" s="105">
        <v>0</v>
      </c>
      <c r="L24" s="106" t="s">
        <v>1</v>
      </c>
      <c r="M24" s="88"/>
      <c r="N24" s="88"/>
      <c r="O24" s="88"/>
    </row>
    <row r="25" spans="1:20" ht="42.75" customHeight="1" thickBot="1" x14ac:dyDescent="0.2">
      <c r="B25" s="457" t="s">
        <v>34</v>
      </c>
      <c r="C25" s="458"/>
      <c r="D25" s="458"/>
      <c r="E25" s="458"/>
      <c r="F25" s="458"/>
      <c r="G25" s="458"/>
      <c r="H25" s="458"/>
      <c r="I25" s="458"/>
      <c r="J25" s="107" t="s">
        <v>28</v>
      </c>
      <c r="K25" s="185">
        <f>K14+K16+K18+K20+K24</f>
        <v>6500000</v>
      </c>
      <c r="L25" s="108" t="s">
        <v>1</v>
      </c>
      <c r="M25" s="88"/>
      <c r="N25" s="88"/>
      <c r="O25" s="88"/>
    </row>
    <row r="26" spans="1:20" ht="6" customHeight="1" x14ac:dyDescent="0.15">
      <c r="B26" s="109"/>
      <c r="C26" s="110"/>
      <c r="D26" s="110"/>
      <c r="E26" s="110"/>
      <c r="F26" s="109"/>
      <c r="G26" s="110"/>
      <c r="H26" s="110"/>
      <c r="I26" s="109"/>
      <c r="J26" s="109"/>
      <c r="K26" s="110"/>
    </row>
    <row r="27" spans="1:20" ht="12.75" customHeight="1" x14ac:dyDescent="0.15"/>
    <row r="28" spans="1:20" x14ac:dyDescent="0.15">
      <c r="B28" s="128" t="s">
        <v>127</v>
      </c>
    </row>
    <row r="29" spans="1:20" x14ac:dyDescent="0.15">
      <c r="B29" s="128" t="s">
        <v>31</v>
      </c>
      <c r="C29" s="156"/>
    </row>
    <row r="30" spans="1:20" x14ac:dyDescent="0.15">
      <c r="B30" s="128" t="s">
        <v>188</v>
      </c>
    </row>
    <row r="31" spans="1:20" x14ac:dyDescent="0.15">
      <c r="B31" s="156" t="s">
        <v>190</v>
      </c>
      <c r="L31" s="88"/>
      <c r="M31" s="88"/>
      <c r="N31" s="88"/>
      <c r="O31" s="88"/>
    </row>
    <row r="32" spans="1:20" x14ac:dyDescent="0.15">
      <c r="B32" s="128" t="s">
        <v>189</v>
      </c>
      <c r="C32" s="156"/>
      <c r="K32" s="633"/>
      <c r="L32" s="633"/>
      <c r="M32" s="633"/>
      <c r="N32" s="633"/>
      <c r="O32" s="633"/>
      <c r="P32" s="633"/>
    </row>
    <row r="33" spans="1:18" x14ac:dyDescent="0.15">
      <c r="I33" s="88"/>
    </row>
    <row r="34" spans="1:18" s="156" customFormat="1" ht="26.25" customHeight="1" x14ac:dyDescent="0.15">
      <c r="B34" s="570" t="s">
        <v>185</v>
      </c>
      <c r="C34" s="570"/>
      <c r="D34" s="570"/>
      <c r="E34" s="570"/>
      <c r="F34" s="570"/>
      <c r="G34" s="570"/>
      <c r="H34" s="570"/>
      <c r="I34" s="570"/>
      <c r="J34" s="570"/>
      <c r="K34" s="570"/>
      <c r="L34" s="570"/>
      <c r="M34" s="570"/>
      <c r="N34" s="570"/>
      <c r="O34" s="570"/>
      <c r="P34" s="570"/>
    </row>
    <row r="35" spans="1:18" s="156" customFormat="1" ht="26.25" customHeight="1" x14ac:dyDescent="0.15">
      <c r="B35" s="500" t="s">
        <v>187</v>
      </c>
      <c r="C35" s="541"/>
      <c r="D35" s="541"/>
      <c r="E35" s="501"/>
      <c r="F35" s="551" t="s">
        <v>9</v>
      </c>
      <c r="G35" s="552"/>
      <c r="H35" s="502" t="s">
        <v>186</v>
      </c>
      <c r="I35" s="502"/>
      <c r="J35" s="502"/>
      <c r="K35" s="502"/>
      <c r="L35" s="502"/>
      <c r="M35" s="502"/>
      <c r="N35" s="112"/>
      <c r="O35" s="112"/>
      <c r="P35" s="144" t="s">
        <v>43</v>
      </c>
    </row>
    <row r="36" spans="1:18" s="156" customFormat="1" ht="26.25" customHeight="1" x14ac:dyDescent="0.15">
      <c r="B36" s="602">
        <f>H23-E23</f>
        <v>6000000</v>
      </c>
      <c r="C36" s="603"/>
      <c r="D36" s="603"/>
      <c r="E36" s="604"/>
      <c r="F36" s="551"/>
      <c r="G36" s="552"/>
      <c r="H36" s="605">
        <f>H23*30%</f>
        <v>3900000</v>
      </c>
      <c r="I36" s="605"/>
      <c r="J36" s="605"/>
      <c r="K36" s="605"/>
      <c r="L36" s="605"/>
      <c r="M36" s="605"/>
      <c r="N36" s="112"/>
      <c r="O36" s="112"/>
      <c r="P36" s="113" t="s">
        <v>135</v>
      </c>
    </row>
    <row r="37" spans="1:18" s="156" customFormat="1" x14ac:dyDescent="0.15"/>
    <row r="38" spans="1:18" s="156" customFormat="1" ht="21.75" customHeight="1" x14ac:dyDescent="0.15">
      <c r="B38" s="452" t="s">
        <v>147</v>
      </c>
      <c r="C38" s="452"/>
      <c r="D38" s="452"/>
      <c r="E38" s="452"/>
      <c r="F38" s="452"/>
      <c r="G38" s="452"/>
      <c r="H38" s="452"/>
      <c r="I38" s="452"/>
      <c r="J38" s="452"/>
      <c r="K38" s="452"/>
      <c r="L38" s="452"/>
      <c r="M38" s="452"/>
      <c r="N38" s="452"/>
      <c r="O38" s="452"/>
      <c r="P38" s="452"/>
    </row>
    <row r="39" spans="1:18" s="156" customFormat="1" ht="21.75" customHeight="1" x14ac:dyDescent="0.15">
      <c r="B39" s="459" t="s">
        <v>45</v>
      </c>
      <c r="C39" s="459"/>
      <c r="D39" s="459"/>
      <c r="E39" s="459"/>
      <c r="F39" s="459"/>
      <c r="G39" s="459"/>
      <c r="H39" s="459"/>
      <c r="I39" s="459"/>
      <c r="J39" s="459"/>
      <c r="K39" s="460" t="s">
        <v>5</v>
      </c>
      <c r="L39" s="461" t="s">
        <v>176</v>
      </c>
      <c r="M39" s="461"/>
      <c r="N39" s="461"/>
      <c r="O39" s="112"/>
      <c r="P39" s="144" t="s">
        <v>43</v>
      </c>
    </row>
    <row r="40" spans="1:18" s="156" customFormat="1" ht="21.75" customHeight="1" x14ac:dyDescent="0.15">
      <c r="B40" s="462">
        <f>K25</f>
        <v>6500000</v>
      </c>
      <c r="C40" s="462"/>
      <c r="D40" s="462"/>
      <c r="E40" s="462"/>
      <c r="F40" s="462"/>
      <c r="G40" s="462"/>
      <c r="H40" s="462"/>
      <c r="I40" s="462"/>
      <c r="J40" s="462"/>
      <c r="K40" s="460"/>
      <c r="L40" s="461"/>
      <c r="M40" s="461"/>
      <c r="N40" s="461"/>
      <c r="O40" s="112"/>
      <c r="P40" s="113" t="s">
        <v>205</v>
      </c>
    </row>
    <row r="41" spans="1:18" s="156" customFormat="1" x14ac:dyDescent="0.15"/>
    <row r="42" spans="1:18" s="156" customFormat="1" ht="19.5" customHeight="1" x14ac:dyDescent="0.15">
      <c r="B42" s="156" t="s">
        <v>46</v>
      </c>
    </row>
    <row r="43" spans="1:18" s="156" customFormat="1" ht="19.5" customHeight="1" x14ac:dyDescent="0.15">
      <c r="B43" s="156" t="s">
        <v>47</v>
      </c>
    </row>
    <row r="44" spans="1:18" s="156" customFormat="1" ht="19.5" customHeight="1" x14ac:dyDescent="0.15">
      <c r="B44" s="459" t="s">
        <v>48</v>
      </c>
      <c r="C44" s="459"/>
      <c r="D44" s="459"/>
      <c r="E44" s="459"/>
      <c r="F44" s="459"/>
      <c r="G44" s="459"/>
      <c r="H44" s="459"/>
      <c r="I44" s="459"/>
      <c r="J44" s="459"/>
      <c r="K44" s="460" t="s">
        <v>5</v>
      </c>
      <c r="L44" s="463" t="s">
        <v>175</v>
      </c>
      <c r="M44" s="463"/>
      <c r="N44" s="463"/>
      <c r="O44" s="112"/>
      <c r="P44" s="144" t="s">
        <v>43</v>
      </c>
    </row>
    <row r="45" spans="1:18" s="156" customFormat="1" ht="19.5" customHeight="1" x14ac:dyDescent="0.15">
      <c r="B45" s="601">
        <f>K25-K23</f>
        <v>500000</v>
      </c>
      <c r="C45" s="601"/>
      <c r="D45" s="601"/>
      <c r="E45" s="601"/>
      <c r="F45" s="601"/>
      <c r="G45" s="601"/>
      <c r="H45" s="601"/>
      <c r="I45" s="601"/>
      <c r="J45" s="601"/>
      <c r="K45" s="460"/>
      <c r="L45" s="463"/>
      <c r="M45" s="463"/>
      <c r="N45" s="463"/>
      <c r="O45" s="112"/>
      <c r="P45" s="113" t="s">
        <v>205</v>
      </c>
    </row>
    <row r="46" spans="1:18" s="156" customFormat="1" ht="13.5" customHeight="1" x14ac:dyDescent="0.15">
      <c r="B46" s="153"/>
      <c r="C46" s="153"/>
      <c r="D46" s="153"/>
      <c r="E46" s="153"/>
      <c r="F46" s="153"/>
      <c r="G46" s="153"/>
      <c r="H46" s="153"/>
      <c r="I46" s="153"/>
      <c r="J46" s="153"/>
      <c r="K46" s="154"/>
      <c r="L46" s="112"/>
      <c r="M46" s="112"/>
      <c r="N46" s="112"/>
      <c r="O46" s="112"/>
      <c r="P46" s="115"/>
    </row>
    <row r="47" spans="1:18" s="156" customFormat="1" ht="61.5" customHeight="1" x14ac:dyDescent="0.15">
      <c r="A47" s="116"/>
      <c r="B47" s="632" t="s">
        <v>177</v>
      </c>
      <c r="C47" s="632"/>
      <c r="D47" s="632"/>
      <c r="E47" s="632"/>
      <c r="F47" s="632"/>
      <c r="G47" s="632"/>
      <c r="H47" s="632"/>
      <c r="I47" s="632"/>
      <c r="J47" s="632"/>
      <c r="K47" s="632"/>
      <c r="L47" s="632"/>
      <c r="M47" s="632"/>
      <c r="N47" s="632"/>
      <c r="O47" s="632"/>
      <c r="P47" s="632"/>
      <c r="R47" s="117"/>
    </row>
    <row r="48" spans="1:18" s="156" customFormat="1" ht="22.5" customHeight="1" x14ac:dyDescent="0.15">
      <c r="B48" s="632"/>
      <c r="C48" s="632"/>
      <c r="D48" s="632"/>
      <c r="E48" s="632"/>
      <c r="F48" s="632"/>
      <c r="G48" s="632"/>
      <c r="H48" s="632"/>
      <c r="I48" s="632"/>
      <c r="J48" s="632"/>
      <c r="K48" s="632"/>
      <c r="L48" s="632"/>
      <c r="M48" s="632"/>
      <c r="N48" s="632"/>
      <c r="O48" s="632"/>
      <c r="P48" s="632"/>
      <c r="R48" s="117"/>
    </row>
    <row r="49" spans="1:16" ht="15.75" customHeight="1" x14ac:dyDescent="0.15">
      <c r="B49" s="156"/>
    </row>
    <row r="50" spans="1:16" x14ac:dyDescent="0.15">
      <c r="A50" s="88" t="s">
        <v>81</v>
      </c>
    </row>
    <row r="52" spans="1:16" s="156" customFormat="1" ht="39" customHeight="1" x14ac:dyDescent="0.15">
      <c r="B52" s="118" t="s">
        <v>18</v>
      </c>
      <c r="C52" s="459" t="s">
        <v>16</v>
      </c>
      <c r="D52" s="459"/>
      <c r="E52" s="459"/>
      <c r="F52" s="459" t="s">
        <v>35</v>
      </c>
      <c r="G52" s="459"/>
      <c r="H52" s="459" t="s">
        <v>19</v>
      </c>
      <c r="I52" s="459"/>
      <c r="J52" s="459"/>
      <c r="K52" s="512" t="s">
        <v>178</v>
      </c>
      <c r="L52" s="514"/>
      <c r="M52" s="514"/>
      <c r="N52" s="513"/>
      <c r="O52" s="500" t="s">
        <v>145</v>
      </c>
      <c r="P52" s="501"/>
    </row>
    <row r="53" spans="1:16" ht="39" customHeight="1" x14ac:dyDescent="0.15">
      <c r="B53" s="148">
        <v>1</v>
      </c>
      <c r="C53" s="593" t="s">
        <v>208</v>
      </c>
      <c r="D53" s="593"/>
      <c r="E53" s="593"/>
      <c r="F53" s="594" t="s">
        <v>37</v>
      </c>
      <c r="G53" s="594"/>
      <c r="H53" s="595" t="s">
        <v>206</v>
      </c>
      <c r="I53" s="596"/>
      <c r="J53" s="597"/>
      <c r="K53" s="166"/>
      <c r="L53" s="94"/>
      <c r="M53" s="94"/>
      <c r="N53" s="186" t="s">
        <v>207</v>
      </c>
      <c r="O53" s="500" t="s">
        <v>55</v>
      </c>
      <c r="P53" s="501"/>
    </row>
    <row r="54" spans="1:16" ht="39" customHeight="1" x14ac:dyDescent="0.15">
      <c r="B54" s="148">
        <v>2</v>
      </c>
      <c r="C54" s="593" t="s">
        <v>209</v>
      </c>
      <c r="D54" s="593"/>
      <c r="E54" s="593"/>
      <c r="F54" s="594" t="s">
        <v>137</v>
      </c>
      <c r="G54" s="594"/>
      <c r="H54" s="598" t="s">
        <v>11</v>
      </c>
      <c r="I54" s="599"/>
      <c r="J54" s="600"/>
      <c r="K54" s="166"/>
      <c r="L54" s="147"/>
      <c r="M54" s="147"/>
      <c r="N54" s="186" t="s">
        <v>210</v>
      </c>
      <c r="O54" s="500" t="s">
        <v>55</v>
      </c>
      <c r="P54" s="501"/>
    </row>
    <row r="55" spans="1:16" ht="39" customHeight="1" x14ac:dyDescent="0.15">
      <c r="B55" s="148">
        <v>3</v>
      </c>
      <c r="C55" s="459"/>
      <c r="D55" s="459"/>
      <c r="E55" s="459"/>
      <c r="F55" s="502"/>
      <c r="G55" s="502"/>
      <c r="H55" s="529"/>
      <c r="I55" s="592"/>
      <c r="J55" s="530"/>
      <c r="K55" s="166"/>
      <c r="L55" s="142"/>
      <c r="M55" s="142"/>
      <c r="N55" s="165" t="s">
        <v>1</v>
      </c>
      <c r="O55" s="500" t="s">
        <v>55</v>
      </c>
      <c r="P55" s="501"/>
    </row>
    <row r="56" spans="1:16" ht="39" customHeight="1" x14ac:dyDescent="0.15">
      <c r="B56" s="148">
        <v>4</v>
      </c>
      <c r="C56" s="459"/>
      <c r="D56" s="459"/>
      <c r="E56" s="459"/>
      <c r="F56" s="502"/>
      <c r="G56" s="502"/>
      <c r="H56" s="503"/>
      <c r="I56" s="504"/>
      <c r="J56" s="498"/>
      <c r="K56" s="166"/>
      <c r="L56" s="142"/>
      <c r="M56" s="142"/>
      <c r="N56" s="165" t="s">
        <v>1</v>
      </c>
      <c r="O56" s="500" t="s">
        <v>55</v>
      </c>
      <c r="P56" s="501"/>
    </row>
    <row r="57" spans="1:16" ht="39" customHeight="1" x14ac:dyDescent="0.15">
      <c r="B57" s="148">
        <v>5</v>
      </c>
      <c r="C57" s="459"/>
      <c r="D57" s="459"/>
      <c r="E57" s="459"/>
      <c r="F57" s="502"/>
      <c r="G57" s="502"/>
      <c r="H57" s="503"/>
      <c r="I57" s="504"/>
      <c r="J57" s="498"/>
      <c r="K57" s="167"/>
      <c r="L57" s="97"/>
      <c r="M57" s="97"/>
      <c r="N57" s="168" t="s">
        <v>1</v>
      </c>
      <c r="O57" s="459" t="s">
        <v>55</v>
      </c>
      <c r="P57" s="459"/>
    </row>
    <row r="58" spans="1:16" ht="39" customHeight="1" x14ac:dyDescent="0.15">
      <c r="B58" s="148">
        <v>6</v>
      </c>
      <c r="C58" s="459"/>
      <c r="D58" s="459"/>
      <c r="E58" s="459"/>
      <c r="F58" s="502"/>
      <c r="G58" s="502"/>
      <c r="H58" s="503"/>
      <c r="I58" s="504"/>
      <c r="J58" s="498"/>
      <c r="K58" s="166"/>
      <c r="L58" s="142"/>
      <c r="M58" s="142"/>
      <c r="N58" s="165" t="s">
        <v>1</v>
      </c>
      <c r="O58" s="500" t="s">
        <v>55</v>
      </c>
      <c r="P58" s="501"/>
    </row>
    <row r="59" spans="1:16" ht="39" customHeight="1" thickBot="1" x14ac:dyDescent="0.2">
      <c r="B59" s="148">
        <v>7</v>
      </c>
      <c r="C59" s="459"/>
      <c r="D59" s="459"/>
      <c r="E59" s="459"/>
      <c r="F59" s="502"/>
      <c r="G59" s="502"/>
      <c r="H59" s="503"/>
      <c r="I59" s="504"/>
      <c r="J59" s="498"/>
      <c r="K59" s="167"/>
      <c r="L59" s="97"/>
      <c r="M59" s="97"/>
      <c r="N59" s="168" t="s">
        <v>1</v>
      </c>
      <c r="O59" s="459" t="s">
        <v>55</v>
      </c>
      <c r="P59" s="459"/>
    </row>
    <row r="60" spans="1:16" ht="52.5" customHeight="1" thickBot="1" x14ac:dyDescent="0.2">
      <c r="B60" s="459" t="s">
        <v>39</v>
      </c>
      <c r="C60" s="459"/>
      <c r="D60" s="459"/>
      <c r="E60" s="459"/>
      <c r="F60" s="459"/>
      <c r="G60" s="459"/>
      <c r="H60" s="459"/>
      <c r="I60" s="459"/>
      <c r="J60" s="500"/>
      <c r="K60" s="187"/>
      <c r="L60" s="188"/>
      <c r="M60" s="189"/>
      <c r="N60" s="190" t="s">
        <v>211</v>
      </c>
      <c r="O60" s="153"/>
      <c r="P60" s="112"/>
    </row>
    <row r="61" spans="1:16" ht="23.25" customHeight="1" x14ac:dyDescent="0.15">
      <c r="B61" s="156" t="s">
        <v>84</v>
      </c>
    </row>
    <row r="62" spans="1:16" ht="23.25" customHeight="1" x14ac:dyDescent="0.15">
      <c r="B62" s="452" t="s">
        <v>56</v>
      </c>
      <c r="C62" s="452"/>
      <c r="D62" s="452"/>
      <c r="E62" s="452"/>
      <c r="F62" s="452"/>
      <c r="G62" s="452"/>
      <c r="H62" s="452"/>
      <c r="I62" s="452"/>
      <c r="J62" s="452"/>
      <c r="K62" s="452"/>
      <c r="L62" s="452"/>
      <c r="M62" s="452"/>
      <c r="N62" s="452"/>
      <c r="O62" s="452"/>
      <c r="P62" s="452"/>
    </row>
    <row r="63" spans="1:16" ht="23.25" customHeight="1" x14ac:dyDescent="0.15">
      <c r="B63" s="177" t="s">
        <v>200</v>
      </c>
      <c r="F63" s="88"/>
      <c r="I63" s="88"/>
      <c r="J63" s="88"/>
      <c r="L63" s="88"/>
      <c r="M63" s="88"/>
      <c r="N63" s="88"/>
      <c r="O63" s="88"/>
    </row>
    <row r="65" spans="1:16" x14ac:dyDescent="0.15">
      <c r="A65" s="88" t="s">
        <v>107</v>
      </c>
    </row>
    <row r="66" spans="1:16" ht="7.5" customHeight="1" thickBot="1" x14ac:dyDescent="0.2"/>
    <row r="67" spans="1:16" ht="19.5" thickBot="1" x14ac:dyDescent="0.2">
      <c r="B67" s="120"/>
      <c r="C67" s="88" t="s">
        <v>58</v>
      </c>
    </row>
    <row r="68" spans="1:16" ht="7.5" customHeight="1" thickBot="1" x14ac:dyDescent="0.2"/>
    <row r="69" spans="1:16" ht="19.5" thickBot="1" x14ac:dyDescent="0.2">
      <c r="B69" s="120"/>
      <c r="C69" s="88" t="s">
        <v>59</v>
      </c>
    </row>
    <row r="70" spans="1:16" ht="6.75" customHeight="1" x14ac:dyDescent="0.15"/>
    <row r="71" spans="1:16" x14ac:dyDescent="0.15">
      <c r="A71" s="88" t="s">
        <v>64</v>
      </c>
    </row>
    <row r="72" spans="1:16" s="156" customFormat="1" x14ac:dyDescent="0.15"/>
    <row r="73" spans="1:16" s="117" customFormat="1" x14ac:dyDescent="0.15">
      <c r="B73" s="117" t="s">
        <v>146</v>
      </c>
    </row>
    <row r="74" spans="1:16" s="117" customFormat="1" x14ac:dyDescent="0.15"/>
    <row r="75" spans="1:16" s="117" customFormat="1" x14ac:dyDescent="0.15"/>
    <row r="76" spans="1:16" s="117" customFormat="1" x14ac:dyDescent="0.15"/>
    <row r="77" spans="1:16" s="117" customFormat="1" x14ac:dyDescent="0.15">
      <c r="B77" s="117" t="s">
        <v>195</v>
      </c>
    </row>
    <row r="78" spans="1:16" s="117" customFormat="1" x14ac:dyDescent="0.15">
      <c r="B78" s="117" t="s">
        <v>196</v>
      </c>
    </row>
    <row r="79" spans="1:16" s="117" customFormat="1" x14ac:dyDescent="0.15">
      <c r="B79" s="117" t="s">
        <v>82</v>
      </c>
    </row>
    <row r="80" spans="1:16" s="156" customFormat="1" x14ac:dyDescent="0.15">
      <c r="B80" s="452" t="s">
        <v>191</v>
      </c>
      <c r="C80" s="452"/>
      <c r="D80" s="452"/>
      <c r="E80" s="452"/>
      <c r="F80" s="452"/>
      <c r="G80" s="452"/>
      <c r="H80" s="452"/>
      <c r="I80" s="452"/>
      <c r="J80" s="452"/>
      <c r="K80" s="452"/>
      <c r="L80" s="452"/>
      <c r="M80" s="452"/>
      <c r="N80" s="452"/>
      <c r="O80" s="452"/>
      <c r="P80" s="452"/>
    </row>
    <row r="81" spans="1:16" s="156" customFormat="1" x14ac:dyDescent="0.15">
      <c r="B81" s="156" t="s">
        <v>61</v>
      </c>
    </row>
    <row r="82" spans="1:16" ht="20.25" customHeight="1" thickBot="1" x14ac:dyDescent="0.2">
      <c r="A82" s="121"/>
      <c r="B82" s="122"/>
      <c r="C82" s="121"/>
      <c r="D82" s="121"/>
      <c r="E82" s="121"/>
      <c r="F82" s="520" t="s">
        <v>57</v>
      </c>
      <c r="G82" s="520"/>
      <c r="H82" s="520"/>
      <c r="I82" s="520"/>
      <c r="J82" s="520"/>
      <c r="K82" s="520"/>
      <c r="L82" s="121"/>
      <c r="M82" s="121"/>
      <c r="N82" s="121"/>
      <c r="O82" s="121"/>
      <c r="P82" s="121"/>
    </row>
    <row r="83" spans="1:16" s="156" customFormat="1" ht="24.75" customHeight="1" x14ac:dyDescent="0.15">
      <c r="A83" s="156" t="s">
        <v>65</v>
      </c>
      <c r="F83" s="520"/>
      <c r="G83" s="520"/>
      <c r="H83" s="520"/>
      <c r="I83" s="520"/>
      <c r="J83" s="520"/>
      <c r="K83" s="520"/>
    </row>
    <row r="84" spans="1:16" s="156" customFormat="1" ht="12" customHeight="1" x14ac:dyDescent="0.15"/>
    <row r="85" spans="1:16" s="156" customFormat="1" ht="22.5" customHeight="1" x14ac:dyDescent="0.15">
      <c r="B85" s="556" t="s">
        <v>66</v>
      </c>
      <c r="C85" s="556"/>
      <c r="D85" s="556"/>
      <c r="E85" s="556"/>
      <c r="F85" s="556"/>
      <c r="J85" s="531" t="s">
        <v>7</v>
      </c>
      <c r="K85" s="532"/>
      <c r="L85" s="532"/>
      <c r="M85" s="532"/>
      <c r="N85" s="533"/>
      <c r="O85" s="525" t="s">
        <v>194</v>
      </c>
      <c r="P85" s="526"/>
    </row>
    <row r="86" spans="1:16" s="156" customFormat="1" ht="22.5" customHeight="1" x14ac:dyDescent="0.15">
      <c r="B86" s="149" t="s">
        <v>67</v>
      </c>
      <c r="C86" s="557">
        <v>71200</v>
      </c>
      <c r="D86" s="558"/>
      <c r="E86" s="559"/>
      <c r="F86" s="123" t="s">
        <v>1</v>
      </c>
      <c r="G86" s="565" t="s">
        <v>109</v>
      </c>
      <c r="H86" s="566"/>
      <c r="I86" s="172"/>
      <c r="J86" s="534"/>
      <c r="K86" s="535"/>
      <c r="L86" s="535"/>
      <c r="M86" s="535"/>
      <c r="N86" s="536"/>
      <c r="O86" s="529"/>
      <c r="P86" s="530"/>
    </row>
    <row r="87" spans="1:16" s="156" customFormat="1" ht="22.5" customHeight="1" x14ac:dyDescent="0.15">
      <c r="B87" s="149" t="s">
        <v>118</v>
      </c>
      <c r="C87" s="557">
        <v>116800</v>
      </c>
      <c r="D87" s="558"/>
      <c r="E87" s="559"/>
      <c r="F87" s="123" t="s">
        <v>1</v>
      </c>
      <c r="G87" s="170" t="s">
        <v>111</v>
      </c>
      <c r="H87" s="171"/>
      <c r="K87" s="499" t="s">
        <v>192</v>
      </c>
      <c r="L87" s="499"/>
      <c r="M87" s="499"/>
      <c r="N87" s="499"/>
      <c r="O87" s="499"/>
      <c r="P87" s="499"/>
    </row>
    <row r="88" spans="1:16" s="156" customFormat="1" ht="6.75" customHeight="1" x14ac:dyDescent="0.15"/>
    <row r="89" spans="1:16" s="156" customFormat="1" ht="19.5" customHeight="1" x14ac:dyDescent="0.15">
      <c r="B89" s="568" t="s">
        <v>119</v>
      </c>
      <c r="C89" s="568"/>
      <c r="D89" s="568"/>
      <c r="E89" s="568"/>
      <c r="F89" s="568"/>
      <c r="J89" s="480" t="s">
        <v>78</v>
      </c>
      <c r="K89" s="537" t="s">
        <v>73</v>
      </c>
      <c r="L89" s="537"/>
      <c r="M89" s="537"/>
      <c r="N89" s="538"/>
      <c r="O89" s="525" t="s">
        <v>193</v>
      </c>
      <c r="P89" s="526"/>
    </row>
    <row r="90" spans="1:16" ht="19.5" customHeight="1" x14ac:dyDescent="0.15">
      <c r="B90" s="149" t="s">
        <v>67</v>
      </c>
      <c r="C90" s="564">
        <v>56960</v>
      </c>
      <c r="D90" s="564"/>
      <c r="E90" s="564"/>
      <c r="F90" s="150" t="s">
        <v>1</v>
      </c>
      <c r="G90" s="565" t="s">
        <v>109</v>
      </c>
      <c r="H90" s="566"/>
      <c r="I90" s="98"/>
      <c r="J90" s="481"/>
      <c r="K90" s="539"/>
      <c r="L90" s="539"/>
      <c r="M90" s="539"/>
      <c r="N90" s="540"/>
      <c r="O90" s="529"/>
      <c r="P90" s="530"/>
    </row>
    <row r="91" spans="1:16" ht="19.5" customHeight="1" x14ac:dyDescent="0.15">
      <c r="B91" s="149" t="s">
        <v>118</v>
      </c>
      <c r="C91" s="564">
        <v>93440</v>
      </c>
      <c r="D91" s="564"/>
      <c r="E91" s="564"/>
      <c r="F91" s="150" t="s">
        <v>1</v>
      </c>
      <c r="G91" s="170" t="s">
        <v>111</v>
      </c>
      <c r="H91" s="171"/>
      <c r="I91" s="171"/>
      <c r="J91" s="171"/>
      <c r="L91" s="88"/>
      <c r="M91" s="88"/>
      <c r="N91" s="88"/>
      <c r="O91" s="88"/>
    </row>
    <row r="92" spans="1:16" ht="18.75" customHeight="1" x14ac:dyDescent="0.15">
      <c r="B92" s="156"/>
      <c r="I92" s="88"/>
      <c r="J92" s="480" t="s">
        <v>79</v>
      </c>
      <c r="K92" s="542" t="s">
        <v>76</v>
      </c>
      <c r="L92" s="543"/>
      <c r="M92" s="543"/>
      <c r="N92" s="544"/>
      <c r="O92" s="525" t="s">
        <v>193</v>
      </c>
      <c r="P92" s="526"/>
    </row>
    <row r="93" spans="1:16" ht="22.5" customHeight="1" x14ac:dyDescent="0.15">
      <c r="A93" s="124" t="s">
        <v>6</v>
      </c>
      <c r="B93" s="556" t="s">
        <v>68</v>
      </c>
      <c r="C93" s="556"/>
      <c r="D93" s="556"/>
      <c r="E93" s="556"/>
      <c r="F93" s="556"/>
      <c r="I93" s="88"/>
      <c r="J93" s="569"/>
      <c r="K93" s="545"/>
      <c r="L93" s="546"/>
      <c r="M93" s="546"/>
      <c r="N93" s="547"/>
      <c r="O93" s="527"/>
      <c r="P93" s="528"/>
    </row>
    <row r="94" spans="1:16" ht="22.5" customHeight="1" x14ac:dyDescent="0.15">
      <c r="B94" s="567">
        <v>0.4</v>
      </c>
      <c r="C94" s="567"/>
      <c r="D94" s="567"/>
      <c r="E94" s="567"/>
      <c r="F94" s="567"/>
      <c r="I94" s="88"/>
      <c r="J94" s="481"/>
      <c r="K94" s="548"/>
      <c r="L94" s="549"/>
      <c r="M94" s="549"/>
      <c r="N94" s="550"/>
      <c r="O94" s="529"/>
      <c r="P94" s="530"/>
    </row>
    <row r="95" spans="1:16" ht="13.5" customHeight="1" x14ac:dyDescent="0.15">
      <c r="B95" s="88"/>
      <c r="F95" s="88"/>
      <c r="I95" s="88"/>
      <c r="J95" s="517" t="s">
        <v>197</v>
      </c>
      <c r="K95" s="517"/>
      <c r="L95" s="517"/>
      <c r="M95" s="517"/>
      <c r="N95" s="517"/>
      <c r="O95" s="517"/>
      <c r="P95" s="517"/>
    </row>
    <row r="96" spans="1:16" ht="20.25" customHeight="1" x14ac:dyDescent="0.15">
      <c r="B96" s="556" t="s">
        <v>70</v>
      </c>
      <c r="C96" s="556"/>
      <c r="D96" s="556"/>
      <c r="E96" s="556"/>
      <c r="F96" s="556"/>
      <c r="I96" s="125"/>
      <c r="J96" s="518"/>
      <c r="K96" s="518"/>
      <c r="L96" s="518"/>
      <c r="M96" s="518"/>
      <c r="N96" s="518"/>
      <c r="O96" s="518"/>
      <c r="P96" s="518"/>
    </row>
    <row r="97" spans="1:16" ht="20.25" customHeight="1" x14ac:dyDescent="0.15">
      <c r="A97" s="124" t="s">
        <v>69</v>
      </c>
      <c r="B97" s="149" t="s">
        <v>67</v>
      </c>
      <c r="C97" s="564">
        <v>22700</v>
      </c>
      <c r="D97" s="564"/>
      <c r="E97" s="564"/>
      <c r="F97" s="119" t="s">
        <v>1</v>
      </c>
      <c r="G97" s="565" t="s">
        <v>109</v>
      </c>
      <c r="H97" s="566"/>
      <c r="I97" s="125"/>
      <c r="J97" s="518"/>
      <c r="K97" s="518"/>
      <c r="L97" s="518"/>
      <c r="M97" s="518"/>
      <c r="N97" s="518"/>
      <c r="O97" s="518"/>
      <c r="P97" s="518"/>
    </row>
    <row r="98" spans="1:16" ht="20.25" customHeight="1" x14ac:dyDescent="0.15">
      <c r="A98" s="124" t="s">
        <v>69</v>
      </c>
      <c r="B98" s="149" t="s">
        <v>118</v>
      </c>
      <c r="C98" s="564">
        <v>37300</v>
      </c>
      <c r="D98" s="564"/>
      <c r="E98" s="564"/>
      <c r="F98" s="119" t="s">
        <v>1</v>
      </c>
      <c r="G98" s="524" t="s">
        <v>111</v>
      </c>
      <c r="H98" s="524"/>
      <c r="I98" s="524"/>
      <c r="J98" s="518"/>
      <c r="K98" s="518"/>
      <c r="L98" s="518"/>
      <c r="M98" s="518"/>
      <c r="N98" s="518"/>
      <c r="O98" s="518"/>
      <c r="P98" s="518"/>
    </row>
    <row r="99" spans="1:16" ht="22.5" customHeight="1" x14ac:dyDescent="0.15">
      <c r="B99" s="631" t="s">
        <v>71</v>
      </c>
      <c r="C99" s="631"/>
      <c r="D99" s="631"/>
      <c r="E99" s="631"/>
      <c r="F99" s="631"/>
      <c r="G99" s="524"/>
      <c r="H99" s="524"/>
      <c r="I99" s="524"/>
      <c r="J99" s="518"/>
      <c r="K99" s="518"/>
      <c r="L99" s="518"/>
      <c r="M99" s="518"/>
      <c r="N99" s="518"/>
      <c r="O99" s="518"/>
      <c r="P99" s="518"/>
    </row>
    <row r="100" spans="1:16" ht="29.25" customHeight="1" x14ac:dyDescent="0.15">
      <c r="B100" s="523" t="s">
        <v>140</v>
      </c>
      <c r="C100" s="523"/>
      <c r="D100" s="523"/>
      <c r="E100" s="523"/>
      <c r="F100" s="523"/>
      <c r="G100" s="523"/>
      <c r="H100" s="125"/>
      <c r="I100" s="125"/>
      <c r="J100" s="518"/>
      <c r="K100" s="518"/>
      <c r="L100" s="518"/>
      <c r="M100" s="518"/>
      <c r="N100" s="518"/>
      <c r="O100" s="518"/>
      <c r="P100" s="518"/>
    </row>
    <row r="101" spans="1:16" ht="22.5" customHeight="1" x14ac:dyDescent="0.15">
      <c r="B101" s="523"/>
      <c r="C101" s="523"/>
      <c r="D101" s="523"/>
      <c r="E101" s="523"/>
      <c r="F101" s="523"/>
      <c r="G101" s="523"/>
      <c r="H101" s="125"/>
      <c r="I101" s="125"/>
      <c r="J101" s="518"/>
      <c r="K101" s="518"/>
      <c r="L101" s="518"/>
      <c r="M101" s="518"/>
      <c r="N101" s="518"/>
      <c r="O101" s="518"/>
      <c r="P101" s="518"/>
    </row>
    <row r="102" spans="1:16" ht="22.5" customHeight="1" x14ac:dyDescent="0.15">
      <c r="B102" s="149"/>
      <c r="C102" s="541"/>
      <c r="D102" s="541"/>
      <c r="E102" s="541"/>
      <c r="F102" s="150" t="s">
        <v>1</v>
      </c>
      <c r="H102" s="126"/>
      <c r="I102" s="126"/>
      <c r="J102" s="175"/>
      <c r="K102" s="175"/>
      <c r="L102" s="175"/>
      <c r="M102" s="175"/>
      <c r="N102" s="175"/>
      <c r="O102" s="175"/>
      <c r="P102" s="175"/>
    </row>
    <row r="103" spans="1:16" ht="22.5" customHeight="1" x14ac:dyDescent="0.15">
      <c r="B103" s="521" t="s">
        <v>108</v>
      </c>
      <c r="C103" s="521"/>
      <c r="D103" s="521"/>
      <c r="E103" s="521"/>
      <c r="F103" s="521"/>
      <c r="G103" s="522"/>
      <c r="H103" s="560" t="s">
        <v>87</v>
      </c>
      <c r="I103" s="561"/>
      <c r="J103" s="561"/>
      <c r="K103" s="561"/>
      <c r="L103" s="510" t="s">
        <v>89</v>
      </c>
      <c r="M103" s="510"/>
      <c r="N103" s="511"/>
      <c r="O103" s="173"/>
      <c r="P103" s="143" t="s">
        <v>1</v>
      </c>
    </row>
    <row r="104" spans="1:16" ht="22.5" customHeight="1" x14ac:dyDescent="0.15">
      <c r="B104" s="149"/>
      <c r="C104" s="541"/>
      <c r="D104" s="541"/>
      <c r="E104" s="541"/>
      <c r="F104" s="150" t="s">
        <v>1</v>
      </c>
      <c r="H104" s="562" t="s">
        <v>88</v>
      </c>
      <c r="I104" s="563"/>
      <c r="J104" s="563"/>
      <c r="K104" s="563"/>
      <c r="L104" s="515" t="s">
        <v>90</v>
      </c>
      <c r="M104" s="515"/>
      <c r="N104" s="516"/>
      <c r="O104" s="126"/>
      <c r="P104" s="174" t="s">
        <v>1</v>
      </c>
    </row>
    <row r="105" spans="1:16" ht="10.5" customHeight="1" x14ac:dyDescent="0.15">
      <c r="B105" s="153"/>
      <c r="C105" s="153"/>
      <c r="D105" s="153"/>
      <c r="E105" s="153"/>
      <c r="F105" s="153"/>
      <c r="H105" s="129"/>
      <c r="I105" s="129"/>
      <c r="J105" s="129"/>
      <c r="K105" s="129"/>
      <c r="L105" s="130"/>
      <c r="M105" s="130"/>
      <c r="N105" s="130"/>
      <c r="O105" s="130"/>
      <c r="P105" s="130"/>
    </row>
    <row r="106" spans="1:16" x14ac:dyDescent="0.15">
      <c r="B106" s="156" t="s">
        <v>148</v>
      </c>
      <c r="I106" s="127"/>
      <c r="J106" s="127"/>
      <c r="K106" s="127"/>
      <c r="L106" s="127"/>
      <c r="M106" s="127"/>
      <c r="N106" s="127"/>
      <c r="O106" s="127"/>
      <c r="P106" s="127"/>
    </row>
    <row r="107" spans="1:16" x14ac:dyDescent="0.15">
      <c r="I107" s="127"/>
      <c r="J107" s="127"/>
      <c r="K107" s="127"/>
      <c r="L107" s="127"/>
      <c r="M107" s="127"/>
      <c r="N107" s="127"/>
      <c r="O107" s="127"/>
      <c r="P107" s="127"/>
    </row>
    <row r="110" spans="1:16" ht="9.75" customHeight="1" x14ac:dyDescent="0.15"/>
  </sheetData>
  <mergeCells count="165">
    <mergeCell ref="B5:C5"/>
    <mergeCell ref="D5:H5"/>
    <mergeCell ref="K5:P5"/>
    <mergeCell ref="B6:C6"/>
    <mergeCell ref="D6:G6"/>
    <mergeCell ref="I6:L6"/>
    <mergeCell ref="M6:N6"/>
    <mergeCell ref="O6:P6"/>
    <mergeCell ref="D14:D15"/>
    <mergeCell ref="E14:E15"/>
    <mergeCell ref="F14:F15"/>
    <mergeCell ref="G14:G15"/>
    <mergeCell ref="B9:C9"/>
    <mergeCell ref="D9:H9"/>
    <mergeCell ref="I9:L9"/>
    <mergeCell ref="M9:N9"/>
    <mergeCell ref="O9:P9"/>
    <mergeCell ref="D13:F13"/>
    <mergeCell ref="G13:I13"/>
    <mergeCell ref="J13:L13"/>
    <mergeCell ref="M13:O13"/>
    <mergeCell ref="J16:J17"/>
    <mergeCell ref="K16:K17"/>
    <mergeCell ref="L16:L17"/>
    <mergeCell ref="M16:M17"/>
    <mergeCell ref="N16:N17"/>
    <mergeCell ref="O16:O17"/>
    <mergeCell ref="N14:N15"/>
    <mergeCell ref="O14:O15"/>
    <mergeCell ref="B16:B17"/>
    <mergeCell ref="C16:C17"/>
    <mergeCell ref="D16:D17"/>
    <mergeCell ref="E16:E17"/>
    <mergeCell ref="F16:F17"/>
    <mergeCell ref="G16:G17"/>
    <mergeCell ref="H16:H17"/>
    <mergeCell ref="I16:I17"/>
    <mergeCell ref="H14:H15"/>
    <mergeCell ref="I14:I15"/>
    <mergeCell ref="J14:J15"/>
    <mergeCell ref="K14:K15"/>
    <mergeCell ref="L14:L15"/>
    <mergeCell ref="M14:M15"/>
    <mergeCell ref="B14:B15"/>
    <mergeCell ref="C14:C15"/>
    <mergeCell ref="N18:N19"/>
    <mergeCell ref="O18:O19"/>
    <mergeCell ref="B20:B21"/>
    <mergeCell ref="C20:C21"/>
    <mergeCell ref="D20:D21"/>
    <mergeCell ref="E20:E21"/>
    <mergeCell ref="F20:F21"/>
    <mergeCell ref="G20:G21"/>
    <mergeCell ref="H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22:P22"/>
    <mergeCell ref="B23:C23"/>
    <mergeCell ref="D24:I24"/>
    <mergeCell ref="B25:I25"/>
    <mergeCell ref="K32:P32"/>
    <mergeCell ref="B34:P34"/>
    <mergeCell ref="J20:J21"/>
    <mergeCell ref="K20:K21"/>
    <mergeCell ref="L20:L21"/>
    <mergeCell ref="M20:M21"/>
    <mergeCell ref="N20:N21"/>
    <mergeCell ref="O20:O21"/>
    <mergeCell ref="B39:J39"/>
    <mergeCell ref="K39:K40"/>
    <mergeCell ref="L39:N40"/>
    <mergeCell ref="B40:J40"/>
    <mergeCell ref="B44:J44"/>
    <mergeCell ref="K44:K45"/>
    <mergeCell ref="L44:N45"/>
    <mergeCell ref="B45:J45"/>
    <mergeCell ref="B35:E35"/>
    <mergeCell ref="F35:G36"/>
    <mergeCell ref="H35:M35"/>
    <mergeCell ref="B36:E36"/>
    <mergeCell ref="H36:M36"/>
    <mergeCell ref="B38:P38"/>
    <mergeCell ref="C53:E53"/>
    <mergeCell ref="F53:G53"/>
    <mergeCell ref="H53:J53"/>
    <mergeCell ref="O53:P53"/>
    <mergeCell ref="C54:E54"/>
    <mergeCell ref="F54:G54"/>
    <mergeCell ref="H54:J54"/>
    <mergeCell ref="O54:P54"/>
    <mergeCell ref="B47:P48"/>
    <mergeCell ref="C52:E52"/>
    <mergeCell ref="F52:G52"/>
    <mergeCell ref="H52:J52"/>
    <mergeCell ref="K52:N52"/>
    <mergeCell ref="O52:P52"/>
    <mergeCell ref="C57:E57"/>
    <mergeCell ref="F57:G57"/>
    <mergeCell ref="H57:J57"/>
    <mergeCell ref="O57:P57"/>
    <mergeCell ref="C58:E58"/>
    <mergeCell ref="F58:G58"/>
    <mergeCell ref="H58:J58"/>
    <mergeCell ref="O58:P58"/>
    <mergeCell ref="C55:E55"/>
    <mergeCell ref="F55:G55"/>
    <mergeCell ref="H55:J55"/>
    <mergeCell ref="O55:P55"/>
    <mergeCell ref="C56:E56"/>
    <mergeCell ref="F56:G56"/>
    <mergeCell ref="H56:J56"/>
    <mergeCell ref="O56:P56"/>
    <mergeCell ref="B80:P80"/>
    <mergeCell ref="F82:K83"/>
    <mergeCell ref="B85:F85"/>
    <mergeCell ref="J85:N86"/>
    <mergeCell ref="O85:P86"/>
    <mergeCell ref="C86:E86"/>
    <mergeCell ref="G86:H86"/>
    <mergeCell ref="C59:E59"/>
    <mergeCell ref="F59:G59"/>
    <mergeCell ref="H59:J59"/>
    <mergeCell ref="O59:P59"/>
    <mergeCell ref="B60:J60"/>
    <mergeCell ref="B62:P62"/>
    <mergeCell ref="C91:E91"/>
    <mergeCell ref="J92:J94"/>
    <mergeCell ref="K92:N94"/>
    <mergeCell ref="O92:P94"/>
    <mergeCell ref="B93:F93"/>
    <mergeCell ref="B94:F94"/>
    <mergeCell ref="C87:E87"/>
    <mergeCell ref="K87:P87"/>
    <mergeCell ref="B89:F89"/>
    <mergeCell ref="J89:J90"/>
    <mergeCell ref="K89:N90"/>
    <mergeCell ref="O89:P90"/>
    <mergeCell ref="C90:E90"/>
    <mergeCell ref="G90:H90"/>
    <mergeCell ref="C102:E102"/>
    <mergeCell ref="B103:G103"/>
    <mergeCell ref="H103:K103"/>
    <mergeCell ref="L103:N103"/>
    <mergeCell ref="C104:E104"/>
    <mergeCell ref="H104:K104"/>
    <mergeCell ref="L104:N104"/>
    <mergeCell ref="J95:P101"/>
    <mergeCell ref="B96:F96"/>
    <mergeCell ref="C97:E97"/>
    <mergeCell ref="G97:H97"/>
    <mergeCell ref="C98:E98"/>
    <mergeCell ref="G98:I99"/>
    <mergeCell ref="B99:F99"/>
    <mergeCell ref="B100:G101"/>
  </mergeCells>
  <phoneticPr fontId="1"/>
  <pageMargins left="0.35433070866141736" right="0.39370078740157483" top="0.47244094488188981" bottom="0.27559055118110237" header="0.31496062992125984" footer="0.11811023622047245"/>
  <pageSetup paperSize="9" orientation="portrait" r:id="rId1"/>
  <headerFooter>
    <oddFooter>&amp;C&amp;P</oddFooter>
  </headerFooter>
  <rowBreaks count="2" manualBreakCount="2">
    <brk id="32" max="16383" man="1"/>
    <brk id="63" max="12" man="1"/>
  </rowBreaks>
  <colBreaks count="1" manualBreakCount="1">
    <brk id="20" max="72"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2"/>
  <sheetViews>
    <sheetView view="pageBreakPreview" topLeftCell="A49" zoomScale="130" zoomScaleNormal="100" zoomScaleSheetLayoutView="130" workbookViewId="0">
      <selection activeCell="K56" sqref="K56"/>
    </sheetView>
  </sheetViews>
  <sheetFormatPr defaultRowHeight="13.5" x14ac:dyDescent="0.15"/>
  <cols>
    <col min="1" max="1" width="5" style="5" customWidth="1"/>
    <col min="2" max="2" width="3.5" style="20" customWidth="1"/>
    <col min="3" max="3" width="11.375" style="5" customWidth="1"/>
    <col min="4" max="4" width="2.25" style="5" customWidth="1"/>
    <col min="5" max="5" width="14.125" style="5" customWidth="1"/>
    <col min="6" max="6" width="2.75" style="20" customWidth="1"/>
    <col min="7" max="7" width="2.75" style="5" customWidth="1"/>
    <col min="8" max="8" width="13.75" style="5" customWidth="1"/>
    <col min="9" max="10" width="2.875" style="20" customWidth="1"/>
    <col min="11" max="11" width="15.75" style="5" customWidth="1"/>
    <col min="12" max="12" width="3.25" style="20" customWidth="1"/>
    <col min="13" max="13" width="14.875" style="5" customWidth="1"/>
    <col min="14" max="16384" width="9" style="5"/>
  </cols>
  <sheetData>
    <row r="1" spans="1:17" x14ac:dyDescent="0.15">
      <c r="A1" s="5" t="s">
        <v>113</v>
      </c>
    </row>
    <row r="2" spans="1:17" x14ac:dyDescent="0.15">
      <c r="A2" s="5" t="s">
        <v>116</v>
      </c>
      <c r="B2" s="5"/>
      <c r="F2" s="5"/>
      <c r="I2" s="5"/>
      <c r="J2" s="5"/>
      <c r="L2" s="5"/>
    </row>
    <row r="3" spans="1:17" x14ac:dyDescent="0.15">
      <c r="A3" s="20"/>
      <c r="C3" s="20"/>
      <c r="D3" s="20"/>
      <c r="E3" s="20"/>
      <c r="G3" s="20"/>
      <c r="H3" s="20"/>
      <c r="K3" s="20"/>
      <c r="M3" s="20"/>
    </row>
    <row r="4" spans="1:17" ht="29.25" customHeight="1" x14ac:dyDescent="0.15">
      <c r="B4" s="268" t="s">
        <v>50</v>
      </c>
      <c r="C4" s="268"/>
      <c r="D4" s="273" t="s">
        <v>123</v>
      </c>
      <c r="E4" s="274"/>
      <c r="F4" s="274"/>
      <c r="G4" s="274"/>
      <c r="H4" s="275"/>
      <c r="K4" s="269" t="s">
        <v>110</v>
      </c>
      <c r="L4" s="269"/>
      <c r="M4" s="269"/>
    </row>
    <row r="5" spans="1:17" ht="29.25" customHeight="1" x14ac:dyDescent="0.15">
      <c r="B5" s="276" t="s">
        <v>13</v>
      </c>
      <c r="C5" s="277"/>
      <c r="D5" s="7"/>
      <c r="E5" s="73" t="s">
        <v>143</v>
      </c>
      <c r="F5" s="340" t="s">
        <v>121</v>
      </c>
      <c r="G5" s="340"/>
      <c r="H5" s="341"/>
      <c r="I5" s="268" t="s">
        <v>14</v>
      </c>
      <c r="J5" s="268"/>
      <c r="K5" s="268"/>
      <c r="L5" s="342" t="s">
        <v>122</v>
      </c>
      <c r="M5" s="342"/>
    </row>
    <row r="7" spans="1:17" x14ac:dyDescent="0.15">
      <c r="A7" s="5" t="s">
        <v>15</v>
      </c>
    </row>
    <row r="8" spans="1:17" ht="23.25" customHeight="1" x14ac:dyDescent="0.15">
      <c r="B8" s="268" t="s">
        <v>16</v>
      </c>
      <c r="C8" s="268"/>
      <c r="D8" s="11"/>
      <c r="E8" s="73" t="s">
        <v>120</v>
      </c>
      <c r="F8" s="340" t="s">
        <v>121</v>
      </c>
      <c r="G8" s="340"/>
      <c r="H8" s="341"/>
      <c r="I8" s="268" t="s">
        <v>17</v>
      </c>
      <c r="J8" s="268"/>
      <c r="K8" s="268"/>
      <c r="L8" s="342" t="s">
        <v>124</v>
      </c>
      <c r="M8" s="342"/>
    </row>
    <row r="10" spans="1:17" x14ac:dyDescent="0.15">
      <c r="A10" s="5" t="s">
        <v>93</v>
      </c>
    </row>
    <row r="12" spans="1:17" s="20" customFormat="1" ht="43.5" customHeight="1" x14ac:dyDescent="0.15">
      <c r="B12" s="3" t="s">
        <v>18</v>
      </c>
      <c r="C12" s="3" t="s">
        <v>19</v>
      </c>
      <c r="D12" s="13"/>
      <c r="E12" s="10" t="s">
        <v>126</v>
      </c>
      <c r="F12" s="8"/>
      <c r="G12" s="10"/>
      <c r="H12" s="10" t="s">
        <v>32</v>
      </c>
      <c r="I12" s="8"/>
      <c r="J12" s="10"/>
      <c r="K12" s="10" t="s">
        <v>30</v>
      </c>
      <c r="L12" s="8"/>
      <c r="M12" s="76" t="s">
        <v>128</v>
      </c>
      <c r="Q12" s="27"/>
    </row>
    <row r="13" spans="1:17" x14ac:dyDescent="0.15">
      <c r="B13" s="3">
        <v>1</v>
      </c>
      <c r="C13" s="12" t="s">
        <v>10</v>
      </c>
      <c r="D13" s="7"/>
      <c r="E13" s="74">
        <v>6000000</v>
      </c>
      <c r="F13" s="14" t="s">
        <v>1</v>
      </c>
      <c r="G13" s="11"/>
      <c r="H13" s="74">
        <v>10000000</v>
      </c>
      <c r="I13" s="14" t="s">
        <v>1</v>
      </c>
      <c r="J13" s="15" t="s">
        <v>22</v>
      </c>
      <c r="K13" s="74">
        <v>5000000</v>
      </c>
      <c r="L13" s="14" t="s">
        <v>1</v>
      </c>
      <c r="M13" s="3" t="s">
        <v>133</v>
      </c>
    </row>
    <row r="14" spans="1:17" x14ac:dyDescent="0.15">
      <c r="B14" s="3">
        <v>2</v>
      </c>
      <c r="C14" s="12" t="s">
        <v>20</v>
      </c>
      <c r="D14" s="7"/>
      <c r="E14" s="74">
        <v>1000000</v>
      </c>
      <c r="F14" s="14" t="s">
        <v>1</v>
      </c>
      <c r="G14" s="11"/>
      <c r="H14" s="74">
        <v>3000000</v>
      </c>
      <c r="I14" s="14" t="s">
        <v>1</v>
      </c>
      <c r="J14" s="15" t="s">
        <v>23</v>
      </c>
      <c r="K14" s="74">
        <v>1000000</v>
      </c>
      <c r="L14" s="14" t="s">
        <v>1</v>
      </c>
      <c r="M14" s="3" t="s">
        <v>133</v>
      </c>
    </row>
    <row r="15" spans="1:17" x14ac:dyDescent="0.15">
      <c r="B15" s="3">
        <v>3</v>
      </c>
      <c r="C15" s="12" t="s">
        <v>21</v>
      </c>
      <c r="D15" s="7"/>
      <c r="E15" s="74"/>
      <c r="F15" s="14" t="s">
        <v>1</v>
      </c>
      <c r="G15" s="11"/>
      <c r="H15" s="74"/>
      <c r="I15" s="14" t="s">
        <v>1</v>
      </c>
      <c r="J15" s="15" t="s">
        <v>24</v>
      </c>
      <c r="K15" s="74"/>
      <c r="L15" s="14" t="s">
        <v>1</v>
      </c>
      <c r="M15" s="6"/>
    </row>
    <row r="16" spans="1:17" x14ac:dyDescent="0.15">
      <c r="B16" s="40">
        <v>4</v>
      </c>
      <c r="C16" s="35" t="s">
        <v>11</v>
      </c>
      <c r="D16" s="36"/>
      <c r="E16" s="75">
        <v>1000000</v>
      </c>
      <c r="F16" s="33" t="s">
        <v>1</v>
      </c>
      <c r="G16" s="32"/>
      <c r="H16" s="75">
        <v>1150000</v>
      </c>
      <c r="I16" s="33" t="s">
        <v>1</v>
      </c>
      <c r="J16" s="1" t="s">
        <v>25</v>
      </c>
      <c r="K16" s="75">
        <v>500000</v>
      </c>
      <c r="L16" s="33" t="s">
        <v>1</v>
      </c>
      <c r="M16" s="6"/>
    </row>
    <row r="17" spans="1:13" ht="77.25" customHeight="1" x14ac:dyDescent="0.15">
      <c r="A17" s="23"/>
      <c r="B17" s="634" t="s">
        <v>134</v>
      </c>
      <c r="C17" s="635"/>
      <c r="D17" s="635"/>
      <c r="E17" s="635"/>
      <c r="F17" s="635"/>
      <c r="G17" s="635"/>
      <c r="H17" s="635"/>
      <c r="I17" s="635"/>
      <c r="J17" s="635"/>
      <c r="K17" s="635"/>
      <c r="L17" s="636"/>
    </row>
    <row r="18" spans="1:13" ht="29.25" customHeight="1" x14ac:dyDescent="0.15">
      <c r="B18" s="281" t="s">
        <v>12</v>
      </c>
      <c r="C18" s="282"/>
      <c r="D18" s="46" t="s">
        <v>2</v>
      </c>
      <c r="E18" s="77">
        <v>7000000</v>
      </c>
      <c r="F18" s="48" t="s">
        <v>1</v>
      </c>
      <c r="G18" s="47" t="s">
        <v>3</v>
      </c>
      <c r="H18" s="77">
        <v>13000000</v>
      </c>
      <c r="I18" s="48" t="s">
        <v>1</v>
      </c>
      <c r="J18" s="52" t="s">
        <v>26</v>
      </c>
      <c r="K18" s="77">
        <v>6000000</v>
      </c>
      <c r="L18" s="2" t="s">
        <v>1</v>
      </c>
    </row>
    <row r="19" spans="1:13" ht="46.5" customHeight="1" thickBot="1" x14ac:dyDescent="0.2">
      <c r="B19" s="49">
        <v>5</v>
      </c>
      <c r="C19" s="270" t="s">
        <v>52</v>
      </c>
      <c r="D19" s="271"/>
      <c r="E19" s="271"/>
      <c r="F19" s="271"/>
      <c r="G19" s="271"/>
      <c r="H19" s="271"/>
      <c r="I19" s="272"/>
      <c r="J19" s="50" t="s">
        <v>27</v>
      </c>
      <c r="K19" s="80">
        <v>0</v>
      </c>
      <c r="L19" s="16" t="s">
        <v>1</v>
      </c>
    </row>
    <row r="20" spans="1:13" ht="42.75" customHeight="1" thickBot="1" x14ac:dyDescent="0.2">
      <c r="B20" s="283" t="s">
        <v>34</v>
      </c>
      <c r="C20" s="284"/>
      <c r="D20" s="284"/>
      <c r="E20" s="284"/>
      <c r="F20" s="284"/>
      <c r="G20" s="284"/>
      <c r="H20" s="284"/>
      <c r="I20" s="284"/>
      <c r="J20" s="53" t="s">
        <v>28</v>
      </c>
      <c r="K20" s="78">
        <f>K13+K14+K15+K16+K19</f>
        <v>6500000</v>
      </c>
      <c r="L20" s="79" t="s">
        <v>1</v>
      </c>
    </row>
    <row r="21" spans="1:13" ht="6" customHeight="1" x14ac:dyDescent="0.15">
      <c r="B21" s="55"/>
      <c r="C21" s="56"/>
      <c r="D21" s="56"/>
      <c r="E21" s="56"/>
      <c r="F21" s="55"/>
      <c r="G21" s="56"/>
      <c r="H21" s="56"/>
      <c r="I21" s="55"/>
      <c r="J21" s="55"/>
      <c r="K21" s="56"/>
    </row>
    <row r="22" spans="1:13" ht="37.5" customHeight="1" x14ac:dyDescent="0.15">
      <c r="B22" s="285" t="s">
        <v>85</v>
      </c>
      <c r="C22" s="286"/>
      <c r="D22" s="286"/>
      <c r="E22" s="286"/>
      <c r="F22" s="287"/>
      <c r="G22" s="57"/>
      <c r="H22" s="58" t="s">
        <v>29</v>
      </c>
      <c r="I22" s="59"/>
      <c r="J22" s="60" t="s">
        <v>8</v>
      </c>
      <c r="K22" s="81">
        <v>0</v>
      </c>
      <c r="L22" s="14" t="s">
        <v>1</v>
      </c>
    </row>
    <row r="23" spans="1:13" ht="3.75" customHeight="1" x14ac:dyDescent="0.15"/>
    <row r="24" spans="1:13" x14ac:dyDescent="0.15">
      <c r="B24" s="4" t="s">
        <v>127</v>
      </c>
    </row>
    <row r="25" spans="1:13" x14ac:dyDescent="0.15">
      <c r="B25" s="4" t="s">
        <v>31</v>
      </c>
      <c r="C25" s="4"/>
    </row>
    <row r="26" spans="1:13" x14ac:dyDescent="0.15">
      <c r="B26" s="4" t="s">
        <v>54</v>
      </c>
      <c r="C26" s="4"/>
    </row>
    <row r="27" spans="1:13" x14ac:dyDescent="0.15">
      <c r="B27" s="4" t="s">
        <v>53</v>
      </c>
    </row>
    <row r="28" spans="1:13" x14ac:dyDescent="0.15">
      <c r="B28" s="4" t="s">
        <v>33</v>
      </c>
    </row>
    <row r="29" spans="1:13" x14ac:dyDescent="0.15">
      <c r="I29" s="5"/>
    </row>
    <row r="30" spans="1:13" s="4" customFormat="1" x14ac:dyDescent="0.15">
      <c r="B30" s="4" t="s">
        <v>40</v>
      </c>
    </row>
    <row r="31" spans="1:13" s="4" customFormat="1" x14ac:dyDescent="0.15">
      <c r="B31" s="276" t="s">
        <v>41</v>
      </c>
      <c r="C31" s="288"/>
      <c r="D31" s="288"/>
      <c r="E31" s="277"/>
      <c r="F31" s="289" t="s">
        <v>9</v>
      </c>
      <c r="G31" s="290"/>
      <c r="H31" s="268" t="s">
        <v>42</v>
      </c>
      <c r="I31" s="268"/>
      <c r="J31" s="268"/>
      <c r="K31" s="268"/>
      <c r="L31" s="22"/>
      <c r="M31" s="63" t="s">
        <v>43</v>
      </c>
    </row>
    <row r="32" spans="1:13" s="4" customFormat="1" x14ac:dyDescent="0.15">
      <c r="B32" s="346">
        <f>H18-E18+K22</f>
        <v>6000000</v>
      </c>
      <c r="C32" s="347"/>
      <c r="D32" s="347"/>
      <c r="E32" s="348"/>
      <c r="F32" s="289"/>
      <c r="G32" s="290"/>
      <c r="H32" s="349">
        <f>H18*3/10</f>
        <v>3900000</v>
      </c>
      <c r="I32" s="350"/>
      <c r="J32" s="350"/>
      <c r="K32" s="351"/>
      <c r="L32" s="22"/>
      <c r="M32" s="82" t="s">
        <v>135</v>
      </c>
    </row>
    <row r="33" spans="1:15" s="4" customFormat="1" x14ac:dyDescent="0.15"/>
    <row r="34" spans="1:15" s="4" customFormat="1" x14ac:dyDescent="0.15">
      <c r="B34" s="4" t="s">
        <v>44</v>
      </c>
    </row>
    <row r="35" spans="1:15" s="4" customFormat="1" ht="13.5" customHeight="1" x14ac:dyDescent="0.15">
      <c r="B35" s="268" t="s">
        <v>45</v>
      </c>
      <c r="C35" s="268"/>
      <c r="D35" s="268"/>
      <c r="E35" s="268"/>
      <c r="F35" s="268"/>
      <c r="G35" s="268"/>
      <c r="H35" s="268"/>
      <c r="I35" s="294" t="s">
        <v>5</v>
      </c>
      <c r="J35" s="295"/>
      <c r="K35" s="296">
        <v>10000000</v>
      </c>
      <c r="L35" s="22"/>
      <c r="M35" s="63" t="s">
        <v>43</v>
      </c>
    </row>
    <row r="36" spans="1:15" s="4" customFormat="1" ht="13.5" customHeight="1" x14ac:dyDescent="0.15">
      <c r="B36" s="346">
        <f>K20</f>
        <v>6500000</v>
      </c>
      <c r="C36" s="347"/>
      <c r="D36" s="347"/>
      <c r="E36" s="347"/>
      <c r="F36" s="347"/>
      <c r="G36" s="347"/>
      <c r="H36" s="348"/>
      <c r="I36" s="294"/>
      <c r="J36" s="295"/>
      <c r="K36" s="296"/>
      <c r="L36" s="22"/>
      <c r="M36" s="82" t="s">
        <v>135</v>
      </c>
    </row>
    <row r="37" spans="1:15" s="4" customFormat="1" x14ac:dyDescent="0.15"/>
    <row r="38" spans="1:15" s="4" customFormat="1" x14ac:dyDescent="0.15">
      <c r="B38" s="4" t="s">
        <v>46</v>
      </c>
    </row>
    <row r="39" spans="1:15" s="4" customFormat="1" x14ac:dyDescent="0.15">
      <c r="B39" s="4" t="s">
        <v>47</v>
      </c>
    </row>
    <row r="40" spans="1:15" s="4" customFormat="1" ht="13.5" customHeight="1" x14ac:dyDescent="0.15">
      <c r="B40" s="268" t="s">
        <v>48</v>
      </c>
      <c r="C40" s="268"/>
      <c r="D40" s="268"/>
      <c r="E40" s="268"/>
      <c r="F40" s="268"/>
      <c r="G40" s="268"/>
      <c r="H40" s="268"/>
      <c r="I40" s="294" t="s">
        <v>5</v>
      </c>
      <c r="J40" s="295"/>
      <c r="K40" s="296">
        <v>4000000</v>
      </c>
      <c r="L40" s="22"/>
      <c r="M40" s="63" t="s">
        <v>43</v>
      </c>
    </row>
    <row r="41" spans="1:15" s="4" customFormat="1" ht="13.5" customHeight="1" x14ac:dyDescent="0.15">
      <c r="B41" s="346">
        <f>K20-K18</f>
        <v>500000</v>
      </c>
      <c r="C41" s="347"/>
      <c r="D41" s="347"/>
      <c r="E41" s="347"/>
      <c r="F41" s="347"/>
      <c r="G41" s="347"/>
      <c r="H41" s="348"/>
      <c r="I41" s="294"/>
      <c r="J41" s="295"/>
      <c r="K41" s="296"/>
      <c r="L41" s="22"/>
      <c r="M41" s="82" t="s">
        <v>135</v>
      </c>
    </row>
    <row r="42" spans="1:15" s="4" customFormat="1" ht="13.5" customHeight="1" x14ac:dyDescent="0.15">
      <c r="B42" s="21"/>
      <c r="C42" s="21"/>
      <c r="D42" s="21"/>
      <c r="E42" s="21"/>
      <c r="F42" s="21"/>
      <c r="G42" s="21"/>
      <c r="H42" s="21"/>
      <c r="I42" s="21"/>
      <c r="J42" s="21"/>
      <c r="K42" s="62"/>
      <c r="L42" s="22"/>
      <c r="M42" s="25"/>
    </row>
    <row r="43" spans="1:15" s="4" customFormat="1" ht="40.5" customHeight="1" x14ac:dyDescent="0.15">
      <c r="A43" s="26"/>
      <c r="B43" s="297" t="s">
        <v>83</v>
      </c>
      <c r="C43" s="297"/>
      <c r="D43" s="297"/>
      <c r="E43" s="297"/>
      <c r="F43" s="297"/>
      <c r="G43" s="297"/>
      <c r="H43" s="297"/>
      <c r="I43" s="297"/>
      <c r="J43" s="297"/>
      <c r="K43" s="297"/>
      <c r="L43" s="297"/>
      <c r="M43" s="297"/>
      <c r="O43" s="37"/>
    </row>
    <row r="44" spans="1:15" s="4" customFormat="1" ht="40.5" customHeight="1" x14ac:dyDescent="0.15">
      <c r="B44" s="297"/>
      <c r="C44" s="297"/>
      <c r="D44" s="297"/>
      <c r="E44" s="297"/>
      <c r="F44" s="297"/>
      <c r="G44" s="297"/>
      <c r="H44" s="297"/>
      <c r="I44" s="297"/>
      <c r="J44" s="297"/>
      <c r="K44" s="297"/>
      <c r="L44" s="297"/>
      <c r="M44" s="297"/>
      <c r="O44" s="37"/>
    </row>
    <row r="45" spans="1:15" ht="15.75" customHeight="1" x14ac:dyDescent="0.15">
      <c r="B45" s="4"/>
    </row>
    <row r="46" spans="1:15" x14ac:dyDescent="0.15">
      <c r="A46" s="5" t="s">
        <v>81</v>
      </c>
    </row>
    <row r="48" spans="1:15" s="4" customFormat="1" ht="27.75" customHeight="1" x14ac:dyDescent="0.15">
      <c r="B48" s="19" t="s">
        <v>18</v>
      </c>
      <c r="C48" s="268" t="s">
        <v>16</v>
      </c>
      <c r="D48" s="268"/>
      <c r="E48" s="3" t="s">
        <v>35</v>
      </c>
      <c r="F48" s="276" t="s">
        <v>19</v>
      </c>
      <c r="G48" s="288"/>
      <c r="H48" s="277"/>
      <c r="I48" s="276" t="s">
        <v>36</v>
      </c>
      <c r="J48" s="288"/>
      <c r="K48" s="288"/>
      <c r="L48" s="277"/>
      <c r="M48" s="3" t="s">
        <v>91</v>
      </c>
    </row>
    <row r="49" spans="1:13" ht="24.75" customHeight="1" x14ac:dyDescent="0.15">
      <c r="B49" s="3">
        <v>1</v>
      </c>
      <c r="C49" s="342" t="s">
        <v>120</v>
      </c>
      <c r="D49" s="342"/>
      <c r="E49" s="3" t="s">
        <v>37</v>
      </c>
      <c r="F49" s="352" t="s">
        <v>138</v>
      </c>
      <c r="G49" s="353"/>
      <c r="H49" s="354"/>
      <c r="I49" s="13"/>
      <c r="J49" s="15"/>
      <c r="K49" s="74">
        <f>K20</f>
        <v>6500000</v>
      </c>
      <c r="L49" s="14" t="s">
        <v>1</v>
      </c>
      <c r="M49" s="3" t="s">
        <v>55</v>
      </c>
    </row>
    <row r="50" spans="1:13" ht="24.75" customHeight="1" x14ac:dyDescent="0.15">
      <c r="B50" s="3">
        <v>2</v>
      </c>
      <c r="C50" s="342" t="s">
        <v>136</v>
      </c>
      <c r="D50" s="342"/>
      <c r="E50" s="83" t="s">
        <v>137</v>
      </c>
      <c r="F50" s="355" t="s">
        <v>11</v>
      </c>
      <c r="G50" s="356"/>
      <c r="H50" s="357"/>
      <c r="I50" s="13"/>
      <c r="J50" s="15"/>
      <c r="K50" s="74">
        <v>1000000</v>
      </c>
      <c r="L50" s="14" t="s">
        <v>1</v>
      </c>
      <c r="M50" s="3" t="s">
        <v>55</v>
      </c>
    </row>
    <row r="51" spans="1:13" ht="24.75" customHeight="1" x14ac:dyDescent="0.15">
      <c r="B51" s="3">
        <v>3</v>
      </c>
      <c r="C51" s="268"/>
      <c r="D51" s="268"/>
      <c r="E51" s="6"/>
      <c r="F51" s="276"/>
      <c r="G51" s="288"/>
      <c r="H51" s="277"/>
      <c r="I51" s="13"/>
      <c r="J51" s="15"/>
      <c r="K51" s="74"/>
      <c r="L51" s="14" t="s">
        <v>1</v>
      </c>
      <c r="M51" s="3" t="s">
        <v>55</v>
      </c>
    </row>
    <row r="52" spans="1:13" ht="24.75" customHeight="1" x14ac:dyDescent="0.15">
      <c r="B52" s="3">
        <v>4</v>
      </c>
      <c r="C52" s="268"/>
      <c r="D52" s="268"/>
      <c r="E52" s="6"/>
      <c r="F52" s="276"/>
      <c r="G52" s="288"/>
      <c r="H52" s="277"/>
      <c r="I52" s="13"/>
      <c r="J52" s="15"/>
      <c r="K52" s="74"/>
      <c r="L52" s="14" t="s">
        <v>1</v>
      </c>
      <c r="M52" s="3" t="s">
        <v>55</v>
      </c>
    </row>
    <row r="53" spans="1:13" ht="24.75" customHeight="1" thickBot="1" x14ac:dyDescent="0.2">
      <c r="B53" s="3">
        <v>5</v>
      </c>
      <c r="C53" s="268"/>
      <c r="D53" s="268"/>
      <c r="E53" s="6"/>
      <c r="F53" s="276"/>
      <c r="G53" s="288"/>
      <c r="H53" s="277"/>
      <c r="I53" s="31"/>
      <c r="J53" s="1"/>
      <c r="K53" s="75"/>
      <c r="L53" s="33" t="s">
        <v>1</v>
      </c>
      <c r="M53" s="3" t="s">
        <v>55</v>
      </c>
    </row>
    <row r="54" spans="1:13" ht="45.75" customHeight="1" thickBot="1" x14ac:dyDescent="0.2">
      <c r="B54" s="276" t="s">
        <v>39</v>
      </c>
      <c r="C54" s="288"/>
      <c r="D54" s="288"/>
      <c r="E54" s="288"/>
      <c r="F54" s="288"/>
      <c r="G54" s="288"/>
      <c r="H54" s="288"/>
      <c r="I54" s="53" t="s">
        <v>38</v>
      </c>
      <c r="J54" s="18"/>
      <c r="K54" s="84">
        <f>SUM(K49:K53)</f>
        <v>7500000</v>
      </c>
      <c r="L54" s="34" t="s">
        <v>1</v>
      </c>
      <c r="M54" s="9"/>
    </row>
    <row r="55" spans="1:13" ht="15" customHeight="1" x14ac:dyDescent="0.15">
      <c r="B55" s="4" t="s">
        <v>84</v>
      </c>
    </row>
    <row r="56" spans="1:13" x14ac:dyDescent="0.15">
      <c r="B56" s="4" t="s">
        <v>56</v>
      </c>
    </row>
    <row r="58" spans="1:13" x14ac:dyDescent="0.15">
      <c r="A58" s="5" t="s">
        <v>107</v>
      </c>
    </row>
    <row r="59" spans="1:13" ht="7.5" customHeight="1" thickBot="1" x14ac:dyDescent="0.2"/>
    <row r="60" spans="1:13" ht="14.25" thickBot="1" x14ac:dyDescent="0.2">
      <c r="B60" s="30"/>
      <c r="C60" s="5" t="s">
        <v>58</v>
      </c>
    </row>
    <row r="61" spans="1:13" ht="7.5" customHeight="1" thickBot="1" x14ac:dyDescent="0.2"/>
    <row r="62" spans="1:13" ht="14.25" thickBot="1" x14ac:dyDescent="0.2">
      <c r="B62" s="30"/>
      <c r="C62" s="5" t="s">
        <v>59</v>
      </c>
    </row>
    <row r="63" spans="1:13" ht="6.75" customHeight="1" x14ac:dyDescent="0.15"/>
    <row r="64" spans="1:13" x14ac:dyDescent="0.15">
      <c r="A64" s="5" t="s">
        <v>64</v>
      </c>
    </row>
    <row r="65" spans="1:13" s="4" customFormat="1" x14ac:dyDescent="0.15"/>
    <row r="66" spans="1:13" s="37" customFormat="1" x14ac:dyDescent="0.15">
      <c r="B66" s="37" t="s">
        <v>92</v>
      </c>
    </row>
    <row r="67" spans="1:13" s="37" customFormat="1" x14ac:dyDescent="0.15"/>
    <row r="68" spans="1:13" s="37" customFormat="1" x14ac:dyDescent="0.15"/>
    <row r="69" spans="1:13" s="37" customFormat="1" x14ac:dyDescent="0.15"/>
    <row r="70" spans="1:13" s="37" customFormat="1" x14ac:dyDescent="0.15">
      <c r="B70" s="37" t="s">
        <v>62</v>
      </c>
    </row>
    <row r="71" spans="1:13" s="37" customFormat="1" x14ac:dyDescent="0.15">
      <c r="B71" s="37" t="s">
        <v>63</v>
      </c>
    </row>
    <row r="72" spans="1:13" s="37" customFormat="1" x14ac:dyDescent="0.15">
      <c r="B72" s="37" t="s">
        <v>82</v>
      </c>
    </row>
    <row r="73" spans="1:13" s="4" customFormat="1" x14ac:dyDescent="0.15">
      <c r="B73" s="4" t="s">
        <v>60</v>
      </c>
    </row>
    <row r="74" spans="1:13" s="4" customFormat="1" x14ac:dyDescent="0.15">
      <c r="B74" s="4" t="s">
        <v>61</v>
      </c>
    </row>
    <row r="75" spans="1:13" ht="8.25" customHeight="1" thickBot="1" x14ac:dyDescent="0.2">
      <c r="A75" s="28"/>
      <c r="B75" s="29"/>
      <c r="C75" s="28"/>
      <c r="D75" s="28"/>
      <c r="E75" s="28"/>
      <c r="F75" s="298" t="s">
        <v>57</v>
      </c>
      <c r="G75" s="298"/>
      <c r="H75" s="298"/>
      <c r="I75" s="298"/>
      <c r="J75" s="298"/>
      <c r="K75" s="28"/>
      <c r="L75" s="28"/>
      <c r="M75" s="28"/>
    </row>
    <row r="76" spans="1:13" s="4" customFormat="1" x14ac:dyDescent="0.15">
      <c r="A76" s="4" t="s">
        <v>65</v>
      </c>
      <c r="F76" s="298"/>
      <c r="G76" s="298"/>
      <c r="H76" s="298"/>
      <c r="I76" s="298"/>
      <c r="J76" s="298"/>
    </row>
    <row r="77" spans="1:13" s="4" customFormat="1" ht="6.75" customHeight="1" x14ac:dyDescent="0.15"/>
    <row r="78" spans="1:13" s="4" customFormat="1" ht="13.5" customHeight="1" x14ac:dyDescent="0.15">
      <c r="B78" s="299" t="s">
        <v>66</v>
      </c>
      <c r="C78" s="299"/>
      <c r="D78" s="299"/>
      <c r="E78" s="299"/>
      <c r="F78" s="299"/>
      <c r="I78" s="300" t="s">
        <v>74</v>
      </c>
      <c r="J78" s="301"/>
      <c r="K78" s="301"/>
      <c r="L78" s="302"/>
      <c r="M78" s="313" t="s">
        <v>72</v>
      </c>
    </row>
    <row r="79" spans="1:13" s="4" customFormat="1" ht="14.25" customHeight="1" x14ac:dyDescent="0.15">
      <c r="B79" s="13" t="s">
        <v>67</v>
      </c>
      <c r="C79" s="638">
        <v>71200</v>
      </c>
      <c r="D79" s="639"/>
      <c r="E79" s="640"/>
      <c r="F79" s="38" t="s">
        <v>1</v>
      </c>
      <c r="G79" s="306" t="s">
        <v>109</v>
      </c>
      <c r="H79" s="307"/>
      <c r="I79" s="303"/>
      <c r="J79" s="304"/>
      <c r="K79" s="304"/>
      <c r="L79" s="305"/>
      <c r="M79" s="314"/>
    </row>
    <row r="80" spans="1:13" s="4" customFormat="1" ht="14.25" customHeight="1" x14ac:dyDescent="0.15">
      <c r="B80" s="13" t="s">
        <v>118</v>
      </c>
      <c r="C80" s="638">
        <v>116800</v>
      </c>
      <c r="D80" s="639"/>
      <c r="E80" s="640"/>
      <c r="F80" s="38" t="s">
        <v>1</v>
      </c>
      <c r="G80" s="306" t="s">
        <v>111</v>
      </c>
      <c r="H80" s="308"/>
      <c r="I80" s="42" t="s">
        <v>77</v>
      </c>
      <c r="J80" s="43"/>
      <c r="K80" s="41"/>
      <c r="L80" s="41"/>
      <c r="M80" s="44"/>
    </row>
    <row r="81" spans="1:13" s="4" customFormat="1" ht="6.75" customHeight="1" x14ac:dyDescent="0.15"/>
    <row r="82" spans="1:13" s="4" customFormat="1" ht="13.5" customHeight="1" x14ac:dyDescent="0.15">
      <c r="B82" s="299" t="s">
        <v>119</v>
      </c>
      <c r="C82" s="299"/>
      <c r="D82" s="299"/>
      <c r="E82" s="299"/>
      <c r="F82" s="299"/>
      <c r="I82" s="315" t="s">
        <v>78</v>
      </c>
      <c r="J82" s="309" t="s">
        <v>73</v>
      </c>
      <c r="K82" s="309"/>
      <c r="L82" s="310"/>
      <c r="M82" s="313" t="s">
        <v>75</v>
      </c>
    </row>
    <row r="83" spans="1:13" ht="13.5" customHeight="1" x14ac:dyDescent="0.15">
      <c r="B83" s="13" t="s">
        <v>67</v>
      </c>
      <c r="C83" s="637">
        <f>C79*K18/K54</f>
        <v>56960</v>
      </c>
      <c r="D83" s="637"/>
      <c r="E83" s="637"/>
      <c r="F83" s="14" t="s">
        <v>1</v>
      </c>
      <c r="G83" s="306" t="s">
        <v>109</v>
      </c>
      <c r="H83" s="307"/>
      <c r="I83" s="316"/>
      <c r="J83" s="311"/>
      <c r="K83" s="311"/>
      <c r="L83" s="312"/>
      <c r="M83" s="314"/>
    </row>
    <row r="84" spans="1:13" ht="13.5" customHeight="1" x14ac:dyDescent="0.15">
      <c r="B84" s="13" t="s">
        <v>118</v>
      </c>
      <c r="C84" s="637">
        <f>C80*K18/K54</f>
        <v>93440</v>
      </c>
      <c r="D84" s="637"/>
      <c r="E84" s="637"/>
      <c r="F84" s="14" t="s">
        <v>1</v>
      </c>
      <c r="G84" s="306" t="s">
        <v>111</v>
      </c>
      <c r="H84" s="308"/>
      <c r="I84" s="11"/>
      <c r="J84" s="5"/>
      <c r="L84" s="5"/>
    </row>
    <row r="85" spans="1:13" x14ac:dyDescent="0.15">
      <c r="B85" s="4"/>
      <c r="I85" s="333" t="s">
        <v>79</v>
      </c>
      <c r="J85" s="325" t="s">
        <v>76</v>
      </c>
      <c r="K85" s="309"/>
      <c r="L85" s="310"/>
      <c r="M85" s="313" t="s">
        <v>75</v>
      </c>
    </row>
    <row r="86" spans="1:13" ht="13.5" customHeight="1" x14ac:dyDescent="0.15">
      <c r="A86" s="39" t="s">
        <v>6</v>
      </c>
      <c r="B86" s="299" t="s">
        <v>68</v>
      </c>
      <c r="C86" s="299"/>
      <c r="D86" s="299"/>
      <c r="E86" s="299"/>
      <c r="F86" s="299"/>
      <c r="I86" s="334"/>
      <c r="J86" s="326"/>
      <c r="K86" s="327"/>
      <c r="L86" s="328"/>
      <c r="M86" s="330"/>
    </row>
    <row r="87" spans="1:13" ht="13.5" customHeight="1" x14ac:dyDescent="0.15">
      <c r="B87" s="342">
        <v>0.4</v>
      </c>
      <c r="C87" s="342"/>
      <c r="D87" s="342"/>
      <c r="E87" s="342"/>
      <c r="F87" s="342"/>
      <c r="I87" s="335"/>
      <c r="J87" s="329"/>
      <c r="K87" s="311"/>
      <c r="L87" s="312"/>
      <c r="M87" s="314"/>
    </row>
    <row r="88" spans="1:13" ht="13.5" customHeight="1" x14ac:dyDescent="0.15">
      <c r="B88" s="5"/>
      <c r="F88" s="5"/>
      <c r="I88" s="323" t="s">
        <v>86</v>
      </c>
      <c r="J88" s="323"/>
      <c r="K88" s="323"/>
      <c r="L88" s="323"/>
      <c r="M88" s="323"/>
    </row>
    <row r="89" spans="1:13" x14ac:dyDescent="0.15">
      <c r="B89" s="299" t="s">
        <v>70</v>
      </c>
      <c r="C89" s="299"/>
      <c r="D89" s="299"/>
      <c r="E89" s="299"/>
      <c r="F89" s="299"/>
      <c r="I89" s="324"/>
      <c r="J89" s="324"/>
      <c r="K89" s="324"/>
      <c r="L89" s="324"/>
      <c r="M89" s="324"/>
    </row>
    <row r="90" spans="1:13" ht="13.5" customHeight="1" x14ac:dyDescent="0.15">
      <c r="A90" s="39" t="s">
        <v>69</v>
      </c>
      <c r="B90" s="13" t="s">
        <v>67</v>
      </c>
      <c r="C90" s="637">
        <f>ROUNDDOWN(C83*B87,-2)</f>
        <v>22700</v>
      </c>
      <c r="D90" s="637"/>
      <c r="E90" s="637"/>
      <c r="F90" s="9" t="s">
        <v>1</v>
      </c>
      <c r="G90" s="306" t="s">
        <v>109</v>
      </c>
      <c r="H90" s="308"/>
      <c r="I90" s="324"/>
      <c r="J90" s="324"/>
      <c r="K90" s="324"/>
      <c r="L90" s="324"/>
      <c r="M90" s="324"/>
    </row>
    <row r="91" spans="1:13" x14ac:dyDescent="0.15">
      <c r="A91" s="39" t="s">
        <v>69</v>
      </c>
      <c r="B91" s="13" t="s">
        <v>118</v>
      </c>
      <c r="C91" s="637">
        <f>ROUNDDOWN(C84*B87,-2)</f>
        <v>37300</v>
      </c>
      <c r="D91" s="637"/>
      <c r="E91" s="637"/>
      <c r="F91" s="9" t="s">
        <v>1</v>
      </c>
      <c r="G91" s="306" t="s">
        <v>111</v>
      </c>
      <c r="H91" s="308"/>
      <c r="I91" s="324"/>
      <c r="J91" s="324"/>
      <c r="K91" s="324"/>
      <c r="L91" s="324"/>
      <c r="M91" s="324"/>
    </row>
    <row r="92" spans="1:13" x14ac:dyDescent="0.15">
      <c r="B92" s="321" t="s">
        <v>71</v>
      </c>
      <c r="C92" s="321"/>
      <c r="D92" s="321"/>
      <c r="E92" s="321"/>
      <c r="F92" s="321"/>
      <c r="I92" s="324"/>
      <c r="J92" s="324"/>
      <c r="K92" s="324"/>
      <c r="L92" s="324"/>
      <c r="M92" s="324"/>
    </row>
    <row r="93" spans="1:13" ht="13.5" customHeight="1" x14ac:dyDescent="0.15">
      <c r="B93" s="331" t="s">
        <v>140</v>
      </c>
      <c r="C93" s="331"/>
      <c r="D93" s="331"/>
      <c r="E93" s="331"/>
      <c r="F93" s="331"/>
      <c r="H93" s="69"/>
      <c r="I93" s="324"/>
      <c r="J93" s="324"/>
      <c r="K93" s="324"/>
      <c r="L93" s="324"/>
      <c r="M93" s="324"/>
    </row>
    <row r="94" spans="1:13" x14ac:dyDescent="0.15">
      <c r="B94" s="332"/>
      <c r="C94" s="332"/>
      <c r="D94" s="332"/>
      <c r="E94" s="332"/>
      <c r="F94" s="332"/>
      <c r="H94" s="69"/>
      <c r="I94" s="324"/>
      <c r="J94" s="324"/>
      <c r="K94" s="324"/>
      <c r="L94" s="324"/>
      <c r="M94" s="324"/>
    </row>
    <row r="95" spans="1:13" x14ac:dyDescent="0.15">
      <c r="B95" s="13"/>
      <c r="C95" s="288"/>
      <c r="D95" s="288"/>
      <c r="E95" s="288"/>
      <c r="F95" s="14" t="s">
        <v>1</v>
      </c>
      <c r="H95" s="70"/>
      <c r="I95" s="70"/>
      <c r="J95" s="70"/>
      <c r="K95" s="70"/>
      <c r="L95" s="70"/>
      <c r="M95" s="70"/>
    </row>
    <row r="96" spans="1:13" x14ac:dyDescent="0.15">
      <c r="B96" s="322" t="s">
        <v>108</v>
      </c>
      <c r="C96" s="322"/>
      <c r="D96" s="322"/>
      <c r="E96" s="322"/>
      <c r="F96" s="322"/>
      <c r="H96" s="317" t="s">
        <v>87</v>
      </c>
      <c r="I96" s="318"/>
      <c r="J96" s="318"/>
      <c r="K96" s="64" t="s">
        <v>89</v>
      </c>
      <c r="L96" s="319" t="s">
        <v>1</v>
      </c>
      <c r="M96" s="320"/>
    </row>
    <row r="97" spans="2:13" x14ac:dyDescent="0.15">
      <c r="B97" s="13"/>
      <c r="C97" s="288"/>
      <c r="D97" s="288"/>
      <c r="E97" s="288"/>
      <c r="F97" s="14" t="s">
        <v>1</v>
      </c>
      <c r="H97" s="317" t="s">
        <v>88</v>
      </c>
      <c r="I97" s="318"/>
      <c r="J97" s="318"/>
      <c r="K97" s="64" t="s">
        <v>90</v>
      </c>
      <c r="L97" s="319" t="s">
        <v>1</v>
      </c>
      <c r="M97" s="320"/>
    </row>
    <row r="98" spans="2:13" x14ac:dyDescent="0.15">
      <c r="B98" s="4" t="s">
        <v>80</v>
      </c>
      <c r="I98" s="45"/>
      <c r="J98" s="45"/>
      <c r="K98" s="45"/>
      <c r="L98" s="45"/>
      <c r="M98" s="45"/>
    </row>
    <row r="99" spans="2:13" x14ac:dyDescent="0.15">
      <c r="I99" s="45"/>
      <c r="J99" s="45"/>
      <c r="K99" s="45"/>
      <c r="L99" s="45"/>
      <c r="M99" s="45"/>
    </row>
    <row r="102" spans="2:13" ht="9.75" customHeight="1" x14ac:dyDescent="0.15"/>
  </sheetData>
  <mergeCells count="80">
    <mergeCell ref="C95:E95"/>
    <mergeCell ref="B96:F96"/>
    <mergeCell ref="H96:J96"/>
    <mergeCell ref="L96:M96"/>
    <mergeCell ref="C97:E97"/>
    <mergeCell ref="H97:J97"/>
    <mergeCell ref="L97:M97"/>
    <mergeCell ref="I85:I87"/>
    <mergeCell ref="J85:L87"/>
    <mergeCell ref="I88:M94"/>
    <mergeCell ref="B89:F89"/>
    <mergeCell ref="C90:E90"/>
    <mergeCell ref="G90:H90"/>
    <mergeCell ref="C91:E91"/>
    <mergeCell ref="G91:H91"/>
    <mergeCell ref="B92:F92"/>
    <mergeCell ref="B93:F94"/>
    <mergeCell ref="M85:M87"/>
    <mergeCell ref="B86:F86"/>
    <mergeCell ref="B87:F87"/>
    <mergeCell ref="M82:M83"/>
    <mergeCell ref="C83:E83"/>
    <mergeCell ref="G83:H83"/>
    <mergeCell ref="M78:M79"/>
    <mergeCell ref="C79:E79"/>
    <mergeCell ref="G79:H79"/>
    <mergeCell ref="C80:E80"/>
    <mergeCell ref="G80:H80"/>
    <mergeCell ref="C84:E84"/>
    <mergeCell ref="G84:H84"/>
    <mergeCell ref="C53:D53"/>
    <mergeCell ref="F53:H53"/>
    <mergeCell ref="B54:H54"/>
    <mergeCell ref="F75:J76"/>
    <mergeCell ref="B78:F78"/>
    <mergeCell ref="I78:L79"/>
    <mergeCell ref="B82:F82"/>
    <mergeCell ref="I82:I83"/>
    <mergeCell ref="J82:L83"/>
    <mergeCell ref="C50:D50"/>
    <mergeCell ref="F50:H50"/>
    <mergeCell ref="C51:D51"/>
    <mergeCell ref="F51:H51"/>
    <mergeCell ref="C52:D52"/>
    <mergeCell ref="F52:H52"/>
    <mergeCell ref="B43:M44"/>
    <mergeCell ref="C48:D48"/>
    <mergeCell ref="F48:H48"/>
    <mergeCell ref="I48:L48"/>
    <mergeCell ref="C49:D49"/>
    <mergeCell ref="F49:H49"/>
    <mergeCell ref="B35:H35"/>
    <mergeCell ref="I35:J36"/>
    <mergeCell ref="K35:K36"/>
    <mergeCell ref="B36:H36"/>
    <mergeCell ref="B40:H40"/>
    <mergeCell ref="I40:J41"/>
    <mergeCell ref="K40:K41"/>
    <mergeCell ref="B41:H41"/>
    <mergeCell ref="C19:I19"/>
    <mergeCell ref="B20:I20"/>
    <mergeCell ref="B22:F22"/>
    <mergeCell ref="B31:E31"/>
    <mergeCell ref="F31:G32"/>
    <mergeCell ref="H31:K31"/>
    <mergeCell ref="B32:E32"/>
    <mergeCell ref="H32:K32"/>
    <mergeCell ref="B18:C18"/>
    <mergeCell ref="B4:C4"/>
    <mergeCell ref="D4:H4"/>
    <mergeCell ref="K4:M4"/>
    <mergeCell ref="B5:C5"/>
    <mergeCell ref="F5:H5"/>
    <mergeCell ref="I5:K5"/>
    <mergeCell ref="L5:M5"/>
    <mergeCell ref="B8:C8"/>
    <mergeCell ref="F8:H8"/>
    <mergeCell ref="I8:K8"/>
    <mergeCell ref="L8:M8"/>
    <mergeCell ref="B17:L17"/>
  </mergeCells>
  <phoneticPr fontId="1"/>
  <pageMargins left="0.35433070866141736" right="0.39370078740157483" top="0.47244094488188981" bottom="0.27559055118110237" header="0.31496062992125984" footer="0.11811023622047245"/>
  <pageSetup paperSize="9" orientation="portrait" r:id="rId1"/>
  <headerFooter>
    <oddFooter>&amp;R（裏面もご記入ください。）</oddFooter>
  </headerFooter>
  <rowBreaks count="1" manualBreakCount="1">
    <brk id="44" max="12" man="1"/>
  </rowBreaks>
  <colBreaks count="1" manualBreakCount="1">
    <brk id="17" max="72"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topLeftCell="A13" zoomScaleNormal="100" zoomScaleSheetLayoutView="100" workbookViewId="0">
      <selection activeCell="L6" sqref="L6"/>
    </sheetView>
  </sheetViews>
  <sheetFormatPr defaultRowHeight="13.5" x14ac:dyDescent="0.15"/>
  <cols>
    <col min="1" max="1" width="5.25" style="5" customWidth="1"/>
    <col min="2" max="9" width="9" style="5"/>
    <col min="10" max="10" width="9" style="5" customWidth="1"/>
    <col min="11" max="16384" width="9" style="5"/>
  </cols>
  <sheetData>
    <row r="1" spans="1:10" ht="45" customHeight="1" x14ac:dyDescent="0.15">
      <c r="B1" s="141"/>
      <c r="C1" s="641" t="s">
        <v>160</v>
      </c>
      <c r="D1" s="641"/>
      <c r="E1" s="641"/>
      <c r="F1" s="641"/>
      <c r="G1" s="641"/>
      <c r="H1" s="641"/>
      <c r="I1" s="141"/>
      <c r="J1" s="141"/>
    </row>
    <row r="2" spans="1:10" x14ac:dyDescent="0.15">
      <c r="B2" s="298"/>
      <c r="C2" s="298"/>
      <c r="D2" s="298"/>
      <c r="E2" s="298"/>
      <c r="F2" s="298"/>
      <c r="G2" s="298"/>
      <c r="H2" s="298"/>
      <c r="I2" s="298"/>
      <c r="J2" s="298"/>
    </row>
    <row r="4" spans="1:10" x14ac:dyDescent="0.15">
      <c r="A4" s="5" t="s">
        <v>150</v>
      </c>
    </row>
    <row r="5" spans="1:10" ht="55.5" customHeight="1" x14ac:dyDescent="0.15">
      <c r="B5" s="641" t="s">
        <v>151</v>
      </c>
      <c r="C5" s="641"/>
      <c r="D5" s="641"/>
      <c r="E5" s="641"/>
      <c r="F5" s="641"/>
      <c r="G5" s="641"/>
      <c r="H5" s="641"/>
      <c r="I5" s="641"/>
      <c r="J5" s="641"/>
    </row>
    <row r="6" spans="1:10" ht="77.25" customHeight="1" x14ac:dyDescent="0.15">
      <c r="B6" s="641" t="s">
        <v>157</v>
      </c>
      <c r="C6" s="641"/>
      <c r="D6" s="641"/>
      <c r="E6" s="641"/>
      <c r="F6" s="641"/>
      <c r="G6" s="641"/>
      <c r="H6" s="641"/>
      <c r="I6" s="641"/>
      <c r="J6" s="641"/>
    </row>
    <row r="7" spans="1:10" ht="39" customHeight="1" x14ac:dyDescent="0.15">
      <c r="B7" s="641" t="s">
        <v>152</v>
      </c>
      <c r="C7" s="641"/>
      <c r="D7" s="641"/>
      <c r="E7" s="641"/>
      <c r="F7" s="641"/>
      <c r="G7" s="641"/>
      <c r="H7" s="641"/>
      <c r="I7" s="641"/>
      <c r="J7" s="641"/>
    </row>
    <row r="8" spans="1:10" ht="57.75" customHeight="1" x14ac:dyDescent="0.15">
      <c r="B8" s="641" t="s">
        <v>154</v>
      </c>
      <c r="C8" s="641"/>
      <c r="D8" s="641"/>
      <c r="E8" s="641"/>
      <c r="F8" s="641"/>
      <c r="G8" s="641"/>
      <c r="H8" s="641"/>
      <c r="I8" s="641"/>
      <c r="J8" s="641"/>
    </row>
    <row r="9" spans="1:10" ht="75.75" customHeight="1" x14ac:dyDescent="0.15">
      <c r="B9" s="641" t="s">
        <v>153</v>
      </c>
      <c r="C9" s="641"/>
      <c r="D9" s="641"/>
      <c r="E9" s="641"/>
      <c r="F9" s="641"/>
      <c r="G9" s="641"/>
      <c r="H9" s="641"/>
      <c r="I9" s="641"/>
      <c r="J9" s="641"/>
    </row>
    <row r="10" spans="1:10" ht="59.25" customHeight="1" x14ac:dyDescent="0.15">
      <c r="A10" s="641" t="s">
        <v>158</v>
      </c>
      <c r="B10" s="641"/>
      <c r="C10" s="641"/>
      <c r="D10" s="641"/>
      <c r="E10" s="641"/>
      <c r="F10" s="641"/>
      <c r="G10" s="641"/>
      <c r="H10" s="641"/>
      <c r="I10" s="641"/>
      <c r="J10" s="641"/>
    </row>
    <row r="11" spans="1:10" ht="16.5" customHeight="1" x14ac:dyDescent="0.15"/>
    <row r="12" spans="1:10" ht="48.75" customHeight="1" x14ac:dyDescent="0.15">
      <c r="A12" s="641" t="s">
        <v>162</v>
      </c>
      <c r="B12" s="641"/>
      <c r="C12" s="641"/>
      <c r="D12" s="641"/>
      <c r="E12" s="641"/>
      <c r="F12" s="641"/>
      <c r="G12" s="641"/>
      <c r="H12" s="641"/>
      <c r="I12" s="641"/>
      <c r="J12" s="641"/>
    </row>
    <row r="13" spans="1:10" ht="40.5" customHeight="1" x14ac:dyDescent="0.15">
      <c r="B13" s="641" t="s">
        <v>161</v>
      </c>
      <c r="C13" s="641"/>
      <c r="D13" s="641"/>
      <c r="E13" s="641"/>
      <c r="F13" s="641"/>
      <c r="G13" s="641"/>
      <c r="H13" s="641"/>
      <c r="I13" s="641"/>
      <c r="J13" s="641"/>
    </row>
    <row r="14" spans="1:10" ht="21.75" customHeight="1" x14ac:dyDescent="0.15">
      <c r="B14" s="642" t="s">
        <v>164</v>
      </c>
      <c r="C14" s="642"/>
      <c r="D14" s="642"/>
      <c r="E14" s="642"/>
      <c r="F14" s="642"/>
      <c r="G14" s="642"/>
      <c r="H14" s="642"/>
      <c r="I14" s="642"/>
      <c r="J14" s="642"/>
    </row>
    <row r="15" spans="1:10" ht="21.75" customHeight="1" x14ac:dyDescent="0.15">
      <c r="B15" s="642" t="s">
        <v>155</v>
      </c>
      <c r="C15" s="642"/>
      <c r="D15" s="642"/>
      <c r="E15" s="642"/>
      <c r="F15" s="642"/>
      <c r="G15" s="642"/>
      <c r="H15" s="642"/>
      <c r="I15" s="642"/>
      <c r="J15" s="642"/>
    </row>
    <row r="16" spans="1:10" ht="77.25" customHeight="1" x14ac:dyDescent="0.15">
      <c r="B16" s="641" t="s">
        <v>163</v>
      </c>
      <c r="C16" s="641"/>
      <c r="D16" s="641"/>
      <c r="E16" s="641"/>
      <c r="F16" s="641"/>
      <c r="G16" s="641"/>
      <c r="H16" s="641"/>
      <c r="I16" s="641"/>
      <c r="J16" s="641"/>
    </row>
    <row r="17" spans="1:10" ht="49.5" customHeight="1" x14ac:dyDescent="0.15">
      <c r="A17" s="641" t="s">
        <v>159</v>
      </c>
      <c r="B17" s="641"/>
      <c r="C17" s="641"/>
      <c r="D17" s="641"/>
      <c r="E17" s="641"/>
      <c r="F17" s="641"/>
      <c r="G17" s="641"/>
      <c r="H17" s="641"/>
      <c r="I17" s="641"/>
      <c r="J17" s="641"/>
    </row>
    <row r="19" spans="1:10" x14ac:dyDescent="0.15">
      <c r="G19" s="5" t="s">
        <v>156</v>
      </c>
    </row>
  </sheetData>
  <mergeCells count="14">
    <mergeCell ref="A17:J17"/>
    <mergeCell ref="C1:H1"/>
    <mergeCell ref="B14:J14"/>
    <mergeCell ref="B9:J9"/>
    <mergeCell ref="B2:J2"/>
    <mergeCell ref="B16:J16"/>
    <mergeCell ref="B15:J15"/>
    <mergeCell ref="A10:J10"/>
    <mergeCell ref="A12:J12"/>
    <mergeCell ref="B13:J13"/>
    <mergeCell ref="B5:J5"/>
    <mergeCell ref="B6:J6"/>
    <mergeCell ref="B7:J7"/>
    <mergeCell ref="B8:J8"/>
  </mergeCells>
  <phoneticPr fontId="1"/>
  <pageMargins left="0.52" right="0.38" top="0.44"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白河市様式</vt:lpstr>
      <vt:lpstr>白河見込書</vt:lpstr>
      <vt:lpstr>白河市様式 (記入例)</vt:lpstr>
      <vt:lpstr>越谷入力用シート</vt:lpstr>
      <vt:lpstr>簡易判定シート</vt:lpstr>
      <vt:lpstr>別紙2_収入等申告書内訳</vt:lpstr>
      <vt:lpstr>R2白河市様式 (計算例職員用)</vt:lpstr>
      <vt:lpstr>白河市様式 (計算例)</vt:lpstr>
      <vt:lpstr>依頼文</vt:lpstr>
      <vt:lpstr>'R2白河市様式 (計算例職員用)'!Print_Area</vt:lpstr>
      <vt:lpstr>依頼文!Print_Area</vt:lpstr>
      <vt:lpstr>簡易判定シート!Print_Area</vt:lpstr>
      <vt:lpstr>白河見込書!Print_Area</vt:lpstr>
      <vt:lpstr>白河市様式!Print_Area</vt:lpstr>
      <vt:lpstr>'白河市様式 (記入例)'!Print_Area</vt:lpstr>
      <vt:lpstr>'白河市様式 (計算例)'!Print_Area</vt:lpstr>
      <vt:lpstr>別紙2_収入等申告書内訳!Print_Area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2020-05-25T07:06:25Z</dcterms:created>
  <dcterms:modified xsi:type="dcterms:W3CDTF">2023-06-08T05:02:45Z</dcterms:modified>
</cp:coreProperties>
</file>